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C:\Users\david.thrasher\Documents\roll\2020 nation wide sci dep data to share\"/>
    </mc:Choice>
  </mc:AlternateContent>
  <xr:revisionPtr revIDLastSave="0" documentId="13_ncr:1_{DD6EA259-E3EF-4010-A366-E8EEDC1A814C}" xr6:coauthVersionLast="46" xr6:coauthVersionMax="46" xr10:uidLastSave="{00000000-0000-0000-0000-000000000000}"/>
  <bookViews>
    <workbookView xWindow="-120" yWindow="-120" windowWidth="20730" windowHeight="11160" tabRatio="717" xr2:uid="{00000000-000D-0000-FFFF-FFFF00000000}"/>
  </bookViews>
  <sheets>
    <sheet name="2020 NZ vs decile " sheetId="9" r:id="rId1"/>
    <sheet name="Yr by Yr trend ALL NZ" sheetId="4" r:id="rId2"/>
    <sheet name="2019 NZ vs decile" sheetId="5" r:id="rId3"/>
    <sheet name="2018 NZ vs decile" sheetId="7" r:id="rId4"/>
    <sheet name="2017 NZ vs decile" sheetId="2" r:id="rId5"/>
    <sheet name="Sheet3" sheetId="10"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529" i="4" l="1"/>
  <c r="U528" i="4"/>
  <c r="U527" i="4"/>
  <c r="U526" i="4"/>
  <c r="U525" i="4"/>
  <c r="U524" i="4"/>
  <c r="U523" i="4"/>
  <c r="U520" i="4"/>
  <c r="U519" i="4"/>
  <c r="U518" i="4"/>
  <c r="U517" i="4"/>
  <c r="U516" i="4"/>
  <c r="U515" i="4"/>
  <c r="U514" i="4"/>
  <c r="U511" i="4"/>
  <c r="U510" i="4"/>
  <c r="U509" i="4"/>
  <c r="U508" i="4"/>
  <c r="U507" i="4"/>
  <c r="U506" i="4"/>
  <c r="U505" i="4"/>
  <c r="U483" i="4"/>
  <c r="U482" i="4"/>
  <c r="U481" i="4"/>
  <c r="U480" i="4"/>
  <c r="U479" i="4"/>
  <c r="U478" i="4"/>
  <c r="U477" i="4"/>
  <c r="U474" i="4"/>
  <c r="U473" i="4"/>
  <c r="U472" i="4"/>
  <c r="U471" i="4"/>
  <c r="U470" i="4"/>
  <c r="U469" i="4"/>
  <c r="U468" i="4"/>
  <c r="U465" i="4"/>
  <c r="U464" i="4"/>
  <c r="U463" i="4"/>
  <c r="U462" i="4"/>
  <c r="U461" i="4"/>
  <c r="U460" i="4"/>
  <c r="U459" i="4"/>
  <c r="U428" i="4"/>
  <c r="U427" i="4"/>
  <c r="U426" i="4"/>
  <c r="U425" i="4"/>
  <c r="U424" i="4"/>
  <c r="U423" i="4"/>
  <c r="U422" i="4"/>
  <c r="U419" i="4"/>
  <c r="U418" i="4"/>
  <c r="U417" i="4"/>
  <c r="U416" i="4"/>
  <c r="U415" i="4"/>
  <c r="U414" i="4"/>
  <c r="U413" i="4"/>
  <c r="U401" i="4"/>
  <c r="U400" i="4"/>
  <c r="U399" i="4"/>
  <c r="U398" i="4"/>
  <c r="U397" i="4"/>
  <c r="U396" i="4"/>
  <c r="U395" i="4"/>
  <c r="U410" i="4"/>
  <c r="U409" i="4"/>
  <c r="U408" i="4"/>
  <c r="U407" i="4"/>
  <c r="U406" i="4"/>
  <c r="U405" i="4"/>
  <c r="U404" i="4"/>
  <c r="U373" i="4"/>
  <c r="U372" i="4"/>
  <c r="U371" i="4"/>
  <c r="U370" i="4"/>
  <c r="U369" i="4"/>
  <c r="U368" i="4"/>
  <c r="U367" i="4"/>
  <c r="U364" i="4"/>
  <c r="U363" i="4"/>
  <c r="U362" i="4"/>
  <c r="U361" i="4"/>
  <c r="U360" i="4"/>
  <c r="U359" i="4"/>
  <c r="U358" i="4"/>
  <c r="U355" i="4"/>
  <c r="U354" i="4"/>
  <c r="U353" i="4"/>
  <c r="U352" i="4"/>
  <c r="U351" i="4"/>
  <c r="U350" i="4"/>
  <c r="U349" i="4"/>
  <c r="U318" i="4"/>
  <c r="U317" i="4"/>
  <c r="U316" i="4"/>
  <c r="U315" i="4"/>
  <c r="U314" i="4"/>
  <c r="U313" i="4"/>
  <c r="U312" i="4"/>
  <c r="U309" i="4"/>
  <c r="U308" i="4"/>
  <c r="U307" i="4"/>
  <c r="U306" i="4"/>
  <c r="U305" i="4"/>
  <c r="U304" i="4"/>
  <c r="U303" i="4"/>
  <c r="U300" i="4"/>
  <c r="U299" i="4"/>
  <c r="U298" i="4"/>
  <c r="U297" i="4"/>
  <c r="U296" i="4"/>
  <c r="U295" i="4"/>
  <c r="U294" i="4"/>
  <c r="U259" i="4"/>
  <c r="U258" i="4"/>
  <c r="U257" i="4"/>
  <c r="U256" i="4"/>
  <c r="U255" i="4"/>
  <c r="U254" i="4"/>
  <c r="U253" i="4"/>
  <c r="U250" i="4"/>
  <c r="U249" i="4"/>
  <c r="U248" i="4"/>
  <c r="U247" i="4"/>
  <c r="U246" i="4"/>
  <c r="U245" i="4"/>
  <c r="U244" i="4"/>
  <c r="U241" i="4"/>
  <c r="U240" i="4"/>
  <c r="U239" i="4"/>
  <c r="U238" i="4"/>
  <c r="U237" i="4"/>
  <c r="U236" i="4"/>
  <c r="U235" i="4"/>
  <c r="U232" i="4"/>
  <c r="U231" i="4"/>
  <c r="U230" i="4"/>
  <c r="U229" i="4"/>
  <c r="U228" i="4"/>
  <c r="U227" i="4"/>
  <c r="U226" i="4"/>
  <c r="U204" i="4"/>
  <c r="U203" i="4"/>
  <c r="U202" i="4"/>
  <c r="U201" i="4"/>
  <c r="U200" i="4"/>
  <c r="U199" i="4"/>
  <c r="U198" i="4"/>
  <c r="U195" i="4"/>
  <c r="U194" i="4"/>
  <c r="U193" i="4"/>
  <c r="U192" i="4"/>
  <c r="U191" i="4"/>
  <c r="U190" i="4"/>
  <c r="U189" i="4"/>
  <c r="U186" i="4"/>
  <c r="U185" i="4"/>
  <c r="U184" i="4"/>
  <c r="U183" i="4"/>
  <c r="U182" i="4"/>
  <c r="U181" i="4"/>
  <c r="U180" i="4"/>
  <c r="U167" i="4"/>
  <c r="U166" i="4"/>
  <c r="U165" i="4"/>
  <c r="U164" i="4"/>
  <c r="U163" i="4"/>
  <c r="U162" i="4"/>
  <c r="U161" i="4"/>
  <c r="U176" i="4"/>
  <c r="U175" i="4"/>
  <c r="U174" i="4"/>
  <c r="U173" i="4"/>
  <c r="U172" i="4"/>
  <c r="U171" i="4"/>
  <c r="U170" i="4"/>
  <c r="U158" i="4"/>
  <c r="U157" i="4"/>
  <c r="U156" i="4"/>
  <c r="U155" i="4"/>
  <c r="U154" i="4"/>
  <c r="U153" i="4"/>
  <c r="U152" i="4"/>
  <c r="U112" i="4"/>
  <c r="U111" i="4"/>
  <c r="U110" i="4"/>
  <c r="U109" i="4"/>
  <c r="U108" i="4"/>
  <c r="U107" i="4"/>
  <c r="U106" i="4"/>
  <c r="U103" i="4"/>
  <c r="U102" i="4"/>
  <c r="U101" i="4"/>
  <c r="U100" i="4"/>
  <c r="U99" i="4"/>
  <c r="U98" i="4"/>
  <c r="U97" i="4"/>
  <c r="U94" i="4"/>
  <c r="U93" i="4"/>
  <c r="U92" i="4"/>
  <c r="U91" i="4"/>
  <c r="U90" i="4"/>
  <c r="U89" i="4"/>
  <c r="U88" i="4"/>
  <c r="U57" i="4"/>
  <c r="U56" i="4"/>
  <c r="U55" i="4"/>
  <c r="U54" i="4"/>
  <c r="U53" i="4"/>
  <c r="U52" i="4"/>
  <c r="U51" i="4"/>
  <c r="U48" i="4"/>
  <c r="U47" i="4"/>
  <c r="U46" i="4"/>
  <c r="U45" i="4"/>
  <c r="U44" i="4"/>
  <c r="U43" i="4"/>
  <c r="U42" i="4"/>
  <c r="U39" i="4"/>
  <c r="U38" i="4"/>
  <c r="U37" i="4"/>
  <c r="U36" i="4"/>
  <c r="U35" i="4"/>
  <c r="U34" i="4"/>
  <c r="U33" i="4"/>
  <c r="U25" i="4"/>
  <c r="U26" i="4"/>
  <c r="U27" i="4"/>
  <c r="U28" i="4"/>
  <c r="U29" i="4"/>
  <c r="U30" i="4"/>
  <c r="U24" i="4"/>
  <c r="T529" i="4"/>
  <c r="S529" i="4"/>
  <c r="T520" i="4"/>
  <c r="S520" i="4"/>
  <c r="T511" i="4"/>
  <c r="S511" i="4"/>
  <c r="T483" i="4"/>
  <c r="S483" i="4"/>
  <c r="T474" i="4"/>
  <c r="S474" i="4"/>
  <c r="T465" i="4"/>
  <c r="S465" i="4"/>
  <c r="T428" i="4"/>
  <c r="S428" i="4"/>
  <c r="T419" i="4"/>
  <c r="S419" i="4"/>
  <c r="T410" i="4"/>
  <c r="S410" i="4"/>
  <c r="T401" i="4"/>
  <c r="S401" i="4"/>
  <c r="T373" i="4"/>
  <c r="S373" i="4"/>
  <c r="T364" i="4"/>
  <c r="S364" i="4"/>
  <c r="T355" i="4"/>
  <c r="S355" i="4"/>
  <c r="T318" i="4"/>
  <c r="S318" i="4"/>
  <c r="T309" i="4"/>
  <c r="S309" i="4"/>
  <c r="T300" i="4"/>
  <c r="S300" i="4"/>
  <c r="P529" i="4"/>
  <c r="O529" i="4"/>
  <c r="N529" i="4"/>
  <c r="M529" i="4"/>
  <c r="P520" i="4"/>
  <c r="O520" i="4"/>
  <c r="N520" i="4"/>
  <c r="M520" i="4"/>
  <c r="P511" i="4"/>
  <c r="O511" i="4"/>
  <c r="N511" i="4"/>
  <c r="M511" i="4"/>
  <c r="P502" i="4"/>
  <c r="O502" i="4"/>
  <c r="N502" i="4"/>
  <c r="M502" i="4"/>
  <c r="P493" i="4"/>
  <c r="O493" i="4"/>
  <c r="N493" i="4"/>
  <c r="M493" i="4"/>
  <c r="P483" i="4"/>
  <c r="O483" i="4"/>
  <c r="N483" i="4"/>
  <c r="M483" i="4"/>
  <c r="P474" i="4"/>
  <c r="O474" i="4"/>
  <c r="N474" i="4"/>
  <c r="M474" i="4"/>
  <c r="P465" i="4"/>
  <c r="O465" i="4"/>
  <c r="N465" i="4"/>
  <c r="M465" i="4"/>
  <c r="P456" i="4"/>
  <c r="O456" i="4"/>
  <c r="N456" i="4"/>
  <c r="M456" i="4"/>
  <c r="P447" i="4"/>
  <c r="O447" i="4"/>
  <c r="N447" i="4"/>
  <c r="M447" i="4"/>
  <c r="P438" i="4"/>
  <c r="O438" i="4"/>
  <c r="N438" i="4"/>
  <c r="M438" i="4"/>
  <c r="P428" i="4"/>
  <c r="O428" i="4"/>
  <c r="N428" i="4"/>
  <c r="M428" i="4"/>
  <c r="P419" i="4"/>
  <c r="O419" i="4"/>
  <c r="N419" i="4"/>
  <c r="M419" i="4"/>
  <c r="P410" i="4"/>
  <c r="O410" i="4"/>
  <c r="N410" i="4"/>
  <c r="M410" i="4"/>
  <c r="P401" i="4"/>
  <c r="O401" i="4"/>
  <c r="N401" i="4"/>
  <c r="M401" i="4"/>
  <c r="P392" i="4"/>
  <c r="O392" i="4"/>
  <c r="N392" i="4"/>
  <c r="M392" i="4"/>
  <c r="P383" i="4"/>
  <c r="O383" i="4"/>
  <c r="N383" i="4"/>
  <c r="M383" i="4"/>
  <c r="P373" i="4"/>
  <c r="O373" i="4"/>
  <c r="N373" i="4"/>
  <c r="M373" i="4"/>
  <c r="P364" i="4"/>
  <c r="O364" i="4"/>
  <c r="N364" i="4"/>
  <c r="M364" i="4"/>
  <c r="P355" i="4"/>
  <c r="O355" i="4"/>
  <c r="N355" i="4"/>
  <c r="M355" i="4"/>
  <c r="P346" i="4"/>
  <c r="O346" i="4"/>
  <c r="N346" i="4"/>
  <c r="M346" i="4"/>
  <c r="P337" i="4"/>
  <c r="O337" i="4"/>
  <c r="N337" i="4"/>
  <c r="M337" i="4"/>
  <c r="P328" i="4"/>
  <c r="O328" i="4"/>
  <c r="N328" i="4"/>
  <c r="M328" i="4"/>
  <c r="P318" i="4"/>
  <c r="O318" i="4"/>
  <c r="N318" i="4"/>
  <c r="M318" i="4"/>
  <c r="P309" i="4"/>
  <c r="O309" i="4"/>
  <c r="N309" i="4"/>
  <c r="M309" i="4"/>
  <c r="P300" i="4"/>
  <c r="O300" i="4"/>
  <c r="N300" i="4"/>
  <c r="M300" i="4"/>
  <c r="P291" i="4"/>
  <c r="O291" i="4"/>
  <c r="N291" i="4"/>
  <c r="M291" i="4"/>
  <c r="P282" i="4"/>
  <c r="O282" i="4"/>
  <c r="N282" i="4"/>
  <c r="M282" i="4"/>
  <c r="P271" i="4"/>
  <c r="O271" i="4"/>
  <c r="N271" i="4"/>
  <c r="M271" i="4"/>
  <c r="T259" i="4"/>
  <c r="S259" i="4"/>
  <c r="T250" i="4"/>
  <c r="S250" i="4"/>
  <c r="T241" i="4"/>
  <c r="S241" i="4"/>
  <c r="T232" i="4"/>
  <c r="S232" i="4"/>
  <c r="P259" i="4"/>
  <c r="O259" i="4"/>
  <c r="N259" i="4"/>
  <c r="M259" i="4"/>
  <c r="P250" i="4"/>
  <c r="O250" i="4"/>
  <c r="N250" i="4"/>
  <c r="M250" i="4"/>
  <c r="P241" i="4"/>
  <c r="O241" i="4"/>
  <c r="N241" i="4"/>
  <c r="M241" i="4"/>
  <c r="P232" i="4"/>
  <c r="O232" i="4"/>
  <c r="N232" i="4"/>
  <c r="M232" i="4"/>
  <c r="P223" i="4"/>
  <c r="O223" i="4"/>
  <c r="N223" i="4"/>
  <c r="M223" i="4"/>
  <c r="P214" i="4"/>
  <c r="O214" i="4"/>
  <c r="N214" i="4"/>
  <c r="M214" i="4"/>
  <c r="T204" i="4"/>
  <c r="S204" i="4"/>
  <c r="T195" i="4"/>
  <c r="S195" i="4"/>
  <c r="T186" i="4"/>
  <c r="S186" i="4"/>
  <c r="P204" i="4"/>
  <c r="O204" i="4"/>
  <c r="N204" i="4"/>
  <c r="M204" i="4"/>
  <c r="P195" i="4"/>
  <c r="O195" i="4"/>
  <c r="N195" i="4"/>
  <c r="M195" i="4"/>
  <c r="P186" i="4"/>
  <c r="O186" i="4"/>
  <c r="N186" i="4"/>
  <c r="M186" i="4"/>
  <c r="T57" i="4"/>
  <c r="S57" i="4"/>
  <c r="P57" i="4"/>
  <c r="O57" i="4"/>
  <c r="N57" i="4"/>
  <c r="M57" i="4"/>
  <c r="F292" i="10"/>
  <c r="F291" i="10"/>
  <c r="F290" i="10"/>
  <c r="F289" i="10"/>
  <c r="F293" i="10" s="1"/>
  <c r="F298" i="10"/>
  <c r="F297" i="10"/>
  <c r="F296" i="10"/>
  <c r="F295" i="10"/>
  <c r="F304" i="10"/>
  <c r="F303" i="10"/>
  <c r="F305" i="10" s="1"/>
  <c r="F302" i="10"/>
  <c r="F301" i="10"/>
  <c r="F330" i="10"/>
  <c r="F329" i="10"/>
  <c r="F328" i="10"/>
  <c r="F327" i="10"/>
  <c r="F336" i="10"/>
  <c r="F335" i="10"/>
  <c r="F334" i="10"/>
  <c r="F333" i="10"/>
  <c r="F348" i="10"/>
  <c r="F347" i="10"/>
  <c r="F346" i="10"/>
  <c r="F345" i="10"/>
  <c r="F369" i="10"/>
  <c r="F368" i="10"/>
  <c r="F367" i="10"/>
  <c r="F366" i="10"/>
  <c r="F381" i="10"/>
  <c r="F380" i="10"/>
  <c r="F382" i="10" s="1"/>
  <c r="F379" i="10"/>
  <c r="F378" i="10"/>
  <c r="F387" i="10"/>
  <c r="F386" i="10"/>
  <c r="F385" i="10"/>
  <c r="F384" i="10"/>
  <c r="F393" i="10"/>
  <c r="F392" i="10"/>
  <c r="F391" i="10"/>
  <c r="F390" i="10"/>
  <c r="F375" i="10"/>
  <c r="F374" i="10"/>
  <c r="F373" i="10"/>
  <c r="F372" i="10"/>
  <c r="F363" i="10"/>
  <c r="F362" i="10"/>
  <c r="F361" i="10"/>
  <c r="F360" i="10"/>
  <c r="F357" i="10"/>
  <c r="F358" i="10" s="1"/>
  <c r="F356" i="10"/>
  <c r="F355" i="10"/>
  <c r="F354" i="10"/>
  <c r="F342" i="10"/>
  <c r="F341" i="10"/>
  <c r="F343" i="10" s="1"/>
  <c r="F340" i="10"/>
  <c r="F339" i="10"/>
  <c r="F324" i="10"/>
  <c r="F323" i="10"/>
  <c r="F325" i="10" s="1"/>
  <c r="F322" i="10"/>
  <c r="F321" i="10"/>
  <c r="F318" i="10"/>
  <c r="F319" i="10" s="1"/>
  <c r="F317" i="10"/>
  <c r="F316" i="10"/>
  <c r="F315" i="10"/>
  <c r="F312" i="10"/>
  <c r="F311" i="10"/>
  <c r="F310" i="10"/>
  <c r="F309" i="10"/>
  <c r="F279" i="10"/>
  <c r="F278" i="10"/>
  <c r="F280" i="10" s="1"/>
  <c r="F277" i="10"/>
  <c r="F276" i="10"/>
  <c r="F273" i="10"/>
  <c r="F272" i="10"/>
  <c r="F274" i="10" s="1"/>
  <c r="F271" i="10"/>
  <c r="F270" i="10"/>
  <c r="T189" i="9"/>
  <c r="F134" i="10"/>
  <c r="F133" i="10"/>
  <c r="F132" i="10"/>
  <c r="F131" i="10"/>
  <c r="F140" i="10"/>
  <c r="F139" i="10"/>
  <c r="F138" i="10"/>
  <c r="F137" i="10"/>
  <c r="F152" i="10"/>
  <c r="F151" i="10"/>
  <c r="F150" i="10"/>
  <c r="F149" i="10"/>
  <c r="F158" i="10"/>
  <c r="F157" i="10"/>
  <c r="F156" i="10"/>
  <c r="F155" i="10"/>
  <c r="F164" i="10"/>
  <c r="F163" i="10"/>
  <c r="F165" i="10" s="1"/>
  <c r="F162" i="10"/>
  <c r="F161" i="10"/>
  <c r="F172" i="10"/>
  <c r="F171" i="10"/>
  <c r="F173" i="10" s="1"/>
  <c r="F170" i="10"/>
  <c r="F169" i="10"/>
  <c r="F178" i="10"/>
  <c r="F177" i="10"/>
  <c r="F176" i="10"/>
  <c r="F175" i="10"/>
  <c r="F184" i="10"/>
  <c r="F183" i="10"/>
  <c r="F185" i="10" s="1"/>
  <c r="F182" i="10"/>
  <c r="F181" i="10"/>
  <c r="F190" i="10"/>
  <c r="F189" i="10"/>
  <c r="F191" i="10" s="1"/>
  <c r="F188" i="10"/>
  <c r="F187" i="10"/>
  <c r="F196" i="10"/>
  <c r="F195" i="10"/>
  <c r="F197" i="10" s="1"/>
  <c r="F194" i="10"/>
  <c r="F193" i="10"/>
  <c r="F202" i="10"/>
  <c r="F201" i="10"/>
  <c r="F200" i="10"/>
  <c r="F199" i="10"/>
  <c r="F208" i="10"/>
  <c r="F207" i="10"/>
  <c r="F206" i="10"/>
  <c r="F205" i="10"/>
  <c r="F217" i="10"/>
  <c r="F216" i="10"/>
  <c r="F218" i="10" s="1"/>
  <c r="F215" i="10"/>
  <c r="F214" i="10"/>
  <c r="F223" i="10"/>
  <c r="F222" i="10"/>
  <c r="F221" i="10"/>
  <c r="F220" i="10"/>
  <c r="F229" i="10"/>
  <c r="F228" i="10"/>
  <c r="F227" i="10"/>
  <c r="F226" i="10"/>
  <c r="F235" i="10"/>
  <c r="F234" i="10"/>
  <c r="F236" i="10" s="1"/>
  <c r="F233" i="10"/>
  <c r="F232" i="10"/>
  <c r="F247" i="10"/>
  <c r="F246" i="10"/>
  <c r="F248" i="10" s="1"/>
  <c r="F245" i="10"/>
  <c r="F244" i="10"/>
  <c r="F241" i="10"/>
  <c r="F240" i="10"/>
  <c r="F242" i="10" s="1"/>
  <c r="F239" i="10"/>
  <c r="F238" i="10"/>
  <c r="F254" i="10"/>
  <c r="F253" i="10"/>
  <c r="F252" i="10"/>
  <c r="F251" i="10"/>
  <c r="F250" i="10"/>
  <c r="F283" i="10"/>
  <c r="F284" i="10"/>
  <c r="F286" i="10" s="1"/>
  <c r="F285" i="10"/>
  <c r="F282" i="10"/>
  <c r="F144" i="10"/>
  <c r="F145" i="10"/>
  <c r="F146" i="10"/>
  <c r="F143" i="10"/>
  <c r="F39" i="10"/>
  <c r="F40" i="10"/>
  <c r="F42" i="10" s="1"/>
  <c r="F41" i="10"/>
  <c r="F38" i="10"/>
  <c r="T176" i="4"/>
  <c r="S176" i="4"/>
  <c r="P176" i="4"/>
  <c r="O176" i="4"/>
  <c r="N176" i="4"/>
  <c r="M176" i="4"/>
  <c r="T167" i="4"/>
  <c r="S167" i="4"/>
  <c r="P167" i="4"/>
  <c r="O167" i="4"/>
  <c r="N167" i="4"/>
  <c r="M167" i="4"/>
  <c r="S158" i="4"/>
  <c r="T158" i="4"/>
  <c r="P158" i="4"/>
  <c r="O158" i="4"/>
  <c r="N158" i="4"/>
  <c r="M158" i="4"/>
  <c r="P149" i="4"/>
  <c r="O149" i="4"/>
  <c r="N149" i="4"/>
  <c r="M149" i="4"/>
  <c r="P140" i="4"/>
  <c r="O140" i="4"/>
  <c r="N140" i="4"/>
  <c r="M140" i="4"/>
  <c r="P131" i="4"/>
  <c r="O131" i="4"/>
  <c r="N131" i="4"/>
  <c r="M131" i="4"/>
  <c r="P122" i="4"/>
  <c r="O122" i="4"/>
  <c r="N122" i="4"/>
  <c r="M122" i="4"/>
  <c r="T112" i="4"/>
  <c r="S112" i="4"/>
  <c r="P112" i="4"/>
  <c r="O112" i="4"/>
  <c r="N112" i="4"/>
  <c r="M112" i="4"/>
  <c r="T103" i="4"/>
  <c r="S103" i="4"/>
  <c r="P103" i="4"/>
  <c r="O103" i="4"/>
  <c r="N103" i="4"/>
  <c r="M103" i="4"/>
  <c r="S94" i="4"/>
  <c r="T94" i="4"/>
  <c r="P94" i="4"/>
  <c r="O94" i="4"/>
  <c r="N94" i="4"/>
  <c r="M94" i="4"/>
  <c r="P85" i="4"/>
  <c r="O85" i="4"/>
  <c r="N85" i="4"/>
  <c r="M85" i="4"/>
  <c r="P76" i="4"/>
  <c r="O76" i="4"/>
  <c r="N76" i="4"/>
  <c r="M76" i="4"/>
  <c r="P67" i="4"/>
  <c r="O67" i="4"/>
  <c r="N67" i="4"/>
  <c r="M67" i="4"/>
  <c r="T48" i="4"/>
  <c r="S48" i="4"/>
  <c r="P48" i="4"/>
  <c r="O48" i="4"/>
  <c r="N48" i="4"/>
  <c r="M48" i="4"/>
  <c r="T39" i="4"/>
  <c r="S39" i="4"/>
  <c r="P39" i="4"/>
  <c r="O39" i="4"/>
  <c r="N39" i="4"/>
  <c r="M39" i="4"/>
  <c r="S30" i="4"/>
  <c r="T30" i="4"/>
  <c r="P30" i="4"/>
  <c r="O30" i="4"/>
  <c r="N30" i="4"/>
  <c r="M30" i="4"/>
  <c r="P21" i="4"/>
  <c r="O21" i="4"/>
  <c r="N21" i="4"/>
  <c r="M21" i="4"/>
  <c r="P12" i="4"/>
  <c r="O12" i="4"/>
  <c r="N12" i="4"/>
  <c r="M12" i="4"/>
  <c r="F122" i="10"/>
  <c r="F116" i="10"/>
  <c r="F110" i="10"/>
  <c r="F104" i="10"/>
  <c r="F98" i="10"/>
  <c r="F92" i="10"/>
  <c r="F86" i="10"/>
  <c r="F77" i="10"/>
  <c r="F71" i="10"/>
  <c r="F65" i="10"/>
  <c r="F59" i="10"/>
  <c r="F60" i="10"/>
  <c r="F53" i="10"/>
  <c r="F47" i="10"/>
  <c r="F32" i="10"/>
  <c r="F26" i="10"/>
  <c r="F20" i="10"/>
  <c r="F14" i="10"/>
  <c r="F8" i="10"/>
  <c r="F124" i="10"/>
  <c r="F123" i="10"/>
  <c r="F118" i="10"/>
  <c r="F117" i="10"/>
  <c r="F119" i="10" s="1"/>
  <c r="F112" i="10"/>
  <c r="F111" i="10"/>
  <c r="F105" i="10"/>
  <c r="F106" i="10"/>
  <c r="F107" i="10" s="1"/>
  <c r="M23" i="5"/>
  <c r="M8" i="5"/>
  <c r="F100" i="10"/>
  <c r="F99" i="10"/>
  <c r="F94" i="10"/>
  <c r="F93" i="10"/>
  <c r="F88" i="10"/>
  <c r="F87" i="10"/>
  <c r="F79" i="10"/>
  <c r="F80" i="10" s="1"/>
  <c r="F78" i="10"/>
  <c r="F73" i="10"/>
  <c r="F72" i="10"/>
  <c r="F67" i="10"/>
  <c r="F66" i="10"/>
  <c r="F62" i="10"/>
  <c r="F61" i="10"/>
  <c r="F55" i="10"/>
  <c r="F54" i="10"/>
  <c r="F49" i="10"/>
  <c r="F48" i="10"/>
  <c r="F121" i="10"/>
  <c r="F115" i="10"/>
  <c r="F109" i="10"/>
  <c r="F113" i="10" s="1"/>
  <c r="F103" i="10"/>
  <c r="F97" i="10"/>
  <c r="F91" i="10"/>
  <c r="F85" i="10"/>
  <c r="F76" i="10"/>
  <c r="F70" i="10"/>
  <c r="F64" i="10"/>
  <c r="F58" i="10"/>
  <c r="L56" i="10"/>
  <c r="K56" i="10"/>
  <c r="L394" i="10"/>
  <c r="K394" i="10"/>
  <c r="J394" i="10"/>
  <c r="I394" i="10"/>
  <c r="H394" i="10"/>
  <c r="G394" i="10"/>
  <c r="F394" i="10"/>
  <c r="L388" i="10"/>
  <c r="K388" i="10"/>
  <c r="J388" i="10"/>
  <c r="I388" i="10"/>
  <c r="H388" i="10"/>
  <c r="G388" i="10"/>
  <c r="F388" i="10"/>
  <c r="L382" i="10"/>
  <c r="K382" i="10"/>
  <c r="J382" i="10"/>
  <c r="I382" i="10"/>
  <c r="H382" i="10"/>
  <c r="G382" i="10"/>
  <c r="L376" i="10"/>
  <c r="K376" i="10"/>
  <c r="J376" i="10"/>
  <c r="I376" i="10"/>
  <c r="H376" i="10"/>
  <c r="G376" i="10"/>
  <c r="F376" i="10"/>
  <c r="L370" i="10"/>
  <c r="K370" i="10"/>
  <c r="J370" i="10"/>
  <c r="I370" i="10"/>
  <c r="H370" i="10"/>
  <c r="G370" i="10"/>
  <c r="F370" i="10"/>
  <c r="L364" i="10"/>
  <c r="K364" i="10"/>
  <c r="J364" i="10"/>
  <c r="I364" i="10"/>
  <c r="H364" i="10"/>
  <c r="G364" i="10"/>
  <c r="F364" i="10"/>
  <c r="L358" i="10"/>
  <c r="K358" i="10"/>
  <c r="J358" i="10"/>
  <c r="I358" i="10"/>
  <c r="H358" i="10"/>
  <c r="G358" i="10"/>
  <c r="L349" i="10"/>
  <c r="K349" i="10"/>
  <c r="J349" i="10"/>
  <c r="I349" i="10"/>
  <c r="H349" i="10"/>
  <c r="G349" i="10"/>
  <c r="F349" i="10"/>
  <c r="L343" i="10"/>
  <c r="K343" i="10"/>
  <c r="J343" i="10"/>
  <c r="I343" i="10"/>
  <c r="H343" i="10"/>
  <c r="G343" i="10"/>
  <c r="L337" i="10"/>
  <c r="K337" i="10"/>
  <c r="J337" i="10"/>
  <c r="I337" i="10"/>
  <c r="H337" i="10"/>
  <c r="G337" i="10"/>
  <c r="F337" i="10"/>
  <c r="L331" i="10"/>
  <c r="K331" i="10"/>
  <c r="J331" i="10"/>
  <c r="I331" i="10"/>
  <c r="H331" i="10"/>
  <c r="G331" i="10"/>
  <c r="F331" i="10"/>
  <c r="L325" i="10"/>
  <c r="K325" i="10"/>
  <c r="J325" i="10"/>
  <c r="I325" i="10"/>
  <c r="H325" i="10"/>
  <c r="G325" i="10"/>
  <c r="L319" i="10"/>
  <c r="K319" i="10"/>
  <c r="J319" i="10"/>
  <c r="I319" i="10"/>
  <c r="H319" i="10"/>
  <c r="G319" i="10"/>
  <c r="L313" i="10"/>
  <c r="K313" i="10"/>
  <c r="J313" i="10"/>
  <c r="I313" i="10"/>
  <c r="H313" i="10"/>
  <c r="G313" i="10"/>
  <c r="F313" i="10"/>
  <c r="L305" i="10"/>
  <c r="K305" i="10"/>
  <c r="J305" i="10"/>
  <c r="I305" i="10"/>
  <c r="H305" i="10"/>
  <c r="G305" i="10"/>
  <c r="L299" i="10"/>
  <c r="K299" i="10"/>
  <c r="J299" i="10"/>
  <c r="I299" i="10"/>
  <c r="H299" i="10"/>
  <c r="G299" i="10"/>
  <c r="F299" i="10"/>
  <c r="L293" i="10"/>
  <c r="K293" i="10"/>
  <c r="J293" i="10"/>
  <c r="I293" i="10"/>
  <c r="H293" i="10"/>
  <c r="G293" i="10"/>
  <c r="L286" i="10"/>
  <c r="K286" i="10"/>
  <c r="J286" i="10"/>
  <c r="I286" i="10"/>
  <c r="H286" i="10"/>
  <c r="G286" i="10"/>
  <c r="L280" i="10"/>
  <c r="K280" i="10"/>
  <c r="J280" i="10"/>
  <c r="I280" i="10"/>
  <c r="H280" i="10"/>
  <c r="G280" i="10"/>
  <c r="L274" i="10"/>
  <c r="K274" i="10"/>
  <c r="J274" i="10"/>
  <c r="I274" i="10"/>
  <c r="H274" i="10"/>
  <c r="G274" i="10"/>
  <c r="L266" i="10"/>
  <c r="K266" i="10"/>
  <c r="J266" i="10"/>
  <c r="I266" i="10"/>
  <c r="H266" i="10"/>
  <c r="G266" i="10"/>
  <c r="F266" i="10"/>
  <c r="L260" i="10"/>
  <c r="K260" i="10"/>
  <c r="J260" i="10"/>
  <c r="I260" i="10"/>
  <c r="H260" i="10"/>
  <c r="G260" i="10"/>
  <c r="F260" i="10"/>
  <c r="L254" i="10"/>
  <c r="K254" i="10"/>
  <c r="J254" i="10"/>
  <c r="I254" i="10"/>
  <c r="H254" i="10"/>
  <c r="G254" i="10"/>
  <c r="L248" i="10"/>
  <c r="K248" i="10"/>
  <c r="J248" i="10"/>
  <c r="I248" i="10"/>
  <c r="H248" i="10"/>
  <c r="G248" i="10"/>
  <c r="L242" i="10"/>
  <c r="K242" i="10"/>
  <c r="J242" i="10"/>
  <c r="I242" i="10"/>
  <c r="H242" i="10"/>
  <c r="G242" i="10"/>
  <c r="L236" i="10"/>
  <c r="K236" i="10"/>
  <c r="J236" i="10"/>
  <c r="I236" i="10"/>
  <c r="H236" i="10"/>
  <c r="G236" i="10"/>
  <c r="L230" i="10"/>
  <c r="K230" i="10"/>
  <c r="J230" i="10"/>
  <c r="I230" i="10"/>
  <c r="H230" i="10"/>
  <c r="G230" i="10"/>
  <c r="F230" i="10"/>
  <c r="L224" i="10"/>
  <c r="K224" i="10"/>
  <c r="J224" i="10"/>
  <c r="I224" i="10"/>
  <c r="H224" i="10"/>
  <c r="G224" i="10"/>
  <c r="F224" i="10"/>
  <c r="L218" i="10"/>
  <c r="K218" i="10"/>
  <c r="J218" i="10"/>
  <c r="I218" i="10"/>
  <c r="H218" i="10"/>
  <c r="G218" i="10"/>
  <c r="L209" i="10"/>
  <c r="K209" i="10"/>
  <c r="J209" i="10"/>
  <c r="I209" i="10"/>
  <c r="H209" i="10"/>
  <c r="G209" i="10"/>
  <c r="F209" i="10"/>
  <c r="L203" i="10"/>
  <c r="K203" i="10"/>
  <c r="J203" i="10"/>
  <c r="I203" i="10"/>
  <c r="H203" i="10"/>
  <c r="G203" i="10"/>
  <c r="F203" i="10"/>
  <c r="L197" i="10"/>
  <c r="K197" i="10"/>
  <c r="J197" i="10"/>
  <c r="I197" i="10"/>
  <c r="H197" i="10"/>
  <c r="G197" i="10"/>
  <c r="L191" i="10"/>
  <c r="K191" i="10"/>
  <c r="J191" i="10"/>
  <c r="I191" i="10"/>
  <c r="H191" i="10"/>
  <c r="G191" i="10"/>
  <c r="L185" i="10"/>
  <c r="K185" i="10"/>
  <c r="J185" i="10"/>
  <c r="I185" i="10"/>
  <c r="H185" i="10"/>
  <c r="G185" i="10"/>
  <c r="L179" i="10"/>
  <c r="K179" i="10"/>
  <c r="J179" i="10"/>
  <c r="I179" i="10"/>
  <c r="H179" i="10"/>
  <c r="G179" i="10"/>
  <c r="F179" i="10"/>
  <c r="L173" i="10"/>
  <c r="K173" i="10"/>
  <c r="J173" i="10"/>
  <c r="I173" i="10"/>
  <c r="H173" i="10"/>
  <c r="G173" i="10"/>
  <c r="L165" i="10"/>
  <c r="K165" i="10"/>
  <c r="J165" i="10"/>
  <c r="I165" i="10"/>
  <c r="H165" i="10"/>
  <c r="G165" i="10"/>
  <c r="L159" i="10"/>
  <c r="K159" i="10"/>
  <c r="J159" i="10"/>
  <c r="I159" i="10"/>
  <c r="H159" i="10"/>
  <c r="G159" i="10"/>
  <c r="F159" i="10"/>
  <c r="L153" i="10"/>
  <c r="K153" i="10"/>
  <c r="J153" i="10"/>
  <c r="I153" i="10"/>
  <c r="H153" i="10"/>
  <c r="G153" i="10"/>
  <c r="F153" i="10"/>
  <c r="L147" i="10"/>
  <c r="K147" i="10"/>
  <c r="J147" i="10"/>
  <c r="I147" i="10"/>
  <c r="H147" i="10"/>
  <c r="G147" i="10"/>
  <c r="F147" i="10"/>
  <c r="L141" i="10"/>
  <c r="K141" i="10"/>
  <c r="J141" i="10"/>
  <c r="I141" i="10"/>
  <c r="H141" i="10"/>
  <c r="G141" i="10"/>
  <c r="F141" i="10"/>
  <c r="L135" i="10"/>
  <c r="K135" i="10"/>
  <c r="J135" i="10"/>
  <c r="I135" i="10"/>
  <c r="H135" i="10"/>
  <c r="G135" i="10"/>
  <c r="L125" i="10"/>
  <c r="K125" i="10"/>
  <c r="J125" i="10"/>
  <c r="I125" i="10"/>
  <c r="H125" i="10"/>
  <c r="G125" i="10"/>
  <c r="L119" i="10"/>
  <c r="K119" i="10"/>
  <c r="J119" i="10"/>
  <c r="I119" i="10"/>
  <c r="H119" i="10"/>
  <c r="G119" i="10"/>
  <c r="L113" i="10"/>
  <c r="K113" i="10"/>
  <c r="J113" i="10"/>
  <c r="I113" i="10"/>
  <c r="H113" i="10"/>
  <c r="G113" i="10"/>
  <c r="L107" i="10"/>
  <c r="K107" i="10"/>
  <c r="J107" i="10"/>
  <c r="I107" i="10"/>
  <c r="H107" i="10"/>
  <c r="G107" i="10"/>
  <c r="L101" i="10"/>
  <c r="K101" i="10"/>
  <c r="J101" i="10"/>
  <c r="I101" i="10"/>
  <c r="H101" i="10"/>
  <c r="G101" i="10"/>
  <c r="F101" i="10"/>
  <c r="L95" i="10"/>
  <c r="K95" i="10"/>
  <c r="J95" i="10"/>
  <c r="I95" i="10"/>
  <c r="H95" i="10"/>
  <c r="G95" i="10"/>
  <c r="L89" i="10"/>
  <c r="K89" i="10"/>
  <c r="J89" i="10"/>
  <c r="I89" i="10"/>
  <c r="H89" i="10"/>
  <c r="G89" i="10"/>
  <c r="L80" i="10"/>
  <c r="K80" i="10"/>
  <c r="J80" i="10"/>
  <c r="I80" i="10"/>
  <c r="H80" i="10"/>
  <c r="G80" i="10"/>
  <c r="L74" i="10"/>
  <c r="K74" i="10"/>
  <c r="J74" i="10"/>
  <c r="I74" i="10"/>
  <c r="H74" i="10"/>
  <c r="G74" i="10"/>
  <c r="F74" i="10"/>
  <c r="L68" i="10"/>
  <c r="K68" i="10"/>
  <c r="J68" i="10"/>
  <c r="I68" i="10"/>
  <c r="H68" i="10"/>
  <c r="G68" i="10"/>
  <c r="L62" i="10"/>
  <c r="K62" i="10"/>
  <c r="J62" i="10"/>
  <c r="I62" i="10"/>
  <c r="H62" i="10"/>
  <c r="G62" i="10"/>
  <c r="J56" i="10"/>
  <c r="I56" i="10"/>
  <c r="H56" i="10"/>
  <c r="G56" i="10"/>
  <c r="L50" i="10"/>
  <c r="K50" i="10"/>
  <c r="J50" i="10"/>
  <c r="I50" i="10"/>
  <c r="H50" i="10"/>
  <c r="G50" i="10"/>
  <c r="L42" i="10"/>
  <c r="K42" i="10"/>
  <c r="J42" i="10"/>
  <c r="I42" i="10"/>
  <c r="H42" i="10"/>
  <c r="G42" i="10"/>
  <c r="L35" i="10"/>
  <c r="K35" i="10"/>
  <c r="J35" i="10"/>
  <c r="I35" i="10"/>
  <c r="H35" i="10"/>
  <c r="G35" i="10"/>
  <c r="F35" i="10"/>
  <c r="L29" i="10"/>
  <c r="K29" i="10"/>
  <c r="J29" i="10"/>
  <c r="I29" i="10"/>
  <c r="H29" i="10"/>
  <c r="G29" i="10"/>
  <c r="F29" i="10"/>
  <c r="L23" i="10"/>
  <c r="K23" i="10"/>
  <c r="J23" i="10"/>
  <c r="I23" i="10"/>
  <c r="H23" i="10"/>
  <c r="G23" i="10"/>
  <c r="F23" i="10"/>
  <c r="L17" i="10"/>
  <c r="K17" i="10"/>
  <c r="J17" i="10"/>
  <c r="I17" i="10"/>
  <c r="H17" i="10"/>
  <c r="G17" i="10"/>
  <c r="F17" i="10"/>
  <c r="L11" i="10"/>
  <c r="K11" i="10"/>
  <c r="J11" i="10"/>
  <c r="I11" i="10"/>
  <c r="H11" i="10"/>
  <c r="G11" i="10"/>
  <c r="F11" i="10"/>
  <c r="T411" i="9"/>
  <c r="S411" i="9"/>
  <c r="P411" i="9"/>
  <c r="O411" i="9"/>
  <c r="N411" i="9"/>
  <c r="M411" i="9"/>
  <c r="T410" i="9"/>
  <c r="S410" i="9"/>
  <c r="P410" i="9"/>
  <c r="O410" i="9"/>
  <c r="N410" i="9"/>
  <c r="M410" i="9"/>
  <c r="T409" i="9"/>
  <c r="S409" i="9"/>
  <c r="P409" i="9"/>
  <c r="O409" i="9"/>
  <c r="N409" i="9"/>
  <c r="M409" i="9"/>
  <c r="T408" i="9"/>
  <c r="S408" i="9"/>
  <c r="P408" i="9"/>
  <c r="O408" i="9"/>
  <c r="N408" i="9"/>
  <c r="M408" i="9"/>
  <c r="T407" i="9"/>
  <c r="S407" i="9"/>
  <c r="P407" i="9"/>
  <c r="O407" i="9"/>
  <c r="N407" i="9"/>
  <c r="M407" i="9"/>
  <c r="T404" i="9"/>
  <c r="S404" i="9"/>
  <c r="P404" i="9"/>
  <c r="O404" i="9"/>
  <c r="N404" i="9"/>
  <c r="M404" i="9"/>
  <c r="T403" i="9"/>
  <c r="S403" i="9"/>
  <c r="P403" i="9"/>
  <c r="O403" i="9"/>
  <c r="N403" i="9"/>
  <c r="M403" i="9"/>
  <c r="T402" i="9"/>
  <c r="S402" i="9"/>
  <c r="P402" i="9"/>
  <c r="O402" i="9"/>
  <c r="N402" i="9"/>
  <c r="M402" i="9"/>
  <c r="T401" i="9"/>
  <c r="S401" i="9"/>
  <c r="P401" i="9"/>
  <c r="O401" i="9"/>
  <c r="N401" i="9"/>
  <c r="M401" i="9"/>
  <c r="T400" i="9"/>
  <c r="S400" i="9"/>
  <c r="P400" i="9"/>
  <c r="O400" i="9"/>
  <c r="N400" i="9"/>
  <c r="M400" i="9"/>
  <c r="T397" i="9"/>
  <c r="S397" i="9"/>
  <c r="P397" i="9"/>
  <c r="O397" i="9"/>
  <c r="N397" i="9"/>
  <c r="M397" i="9"/>
  <c r="T396" i="9"/>
  <c r="S396" i="9"/>
  <c r="P396" i="9"/>
  <c r="O396" i="9"/>
  <c r="N396" i="9"/>
  <c r="M396" i="9"/>
  <c r="T395" i="9"/>
  <c r="S395" i="9"/>
  <c r="P395" i="9"/>
  <c r="O395" i="9"/>
  <c r="N395" i="9"/>
  <c r="M395" i="9"/>
  <c r="T394" i="9"/>
  <c r="S394" i="9"/>
  <c r="P394" i="9"/>
  <c r="O394" i="9"/>
  <c r="N394" i="9"/>
  <c r="M394" i="9"/>
  <c r="T393" i="9"/>
  <c r="S393" i="9"/>
  <c r="P393" i="9"/>
  <c r="O393" i="9"/>
  <c r="N393" i="9"/>
  <c r="M393" i="9"/>
  <c r="P390" i="9"/>
  <c r="O390" i="9"/>
  <c r="N390" i="9"/>
  <c r="M390" i="9"/>
  <c r="P389" i="9"/>
  <c r="O389" i="9"/>
  <c r="N389" i="9"/>
  <c r="M389" i="9"/>
  <c r="P388" i="9"/>
  <c r="O388" i="9"/>
  <c r="N388" i="9"/>
  <c r="M388" i="9"/>
  <c r="P387" i="9"/>
  <c r="O387" i="9"/>
  <c r="N387" i="9"/>
  <c r="M387" i="9"/>
  <c r="P386" i="9"/>
  <c r="O386" i="9"/>
  <c r="N386" i="9"/>
  <c r="M386" i="9"/>
  <c r="P383" i="9"/>
  <c r="O383" i="9"/>
  <c r="N383" i="9"/>
  <c r="M383" i="9"/>
  <c r="P382" i="9"/>
  <c r="O382" i="9"/>
  <c r="N382" i="9"/>
  <c r="M382" i="9"/>
  <c r="P381" i="9"/>
  <c r="O381" i="9"/>
  <c r="N381" i="9"/>
  <c r="M381" i="9"/>
  <c r="P380" i="9"/>
  <c r="O380" i="9"/>
  <c r="N380" i="9"/>
  <c r="M380" i="9"/>
  <c r="P379" i="9"/>
  <c r="O379" i="9"/>
  <c r="N379" i="9"/>
  <c r="M379" i="9"/>
  <c r="T375" i="9"/>
  <c r="S375" i="9"/>
  <c r="P375" i="9"/>
  <c r="O375" i="9"/>
  <c r="N375" i="9"/>
  <c r="M375" i="9"/>
  <c r="T374" i="9"/>
  <c r="S374" i="9"/>
  <c r="P374" i="9"/>
  <c r="O374" i="9"/>
  <c r="N374" i="9"/>
  <c r="M374" i="9"/>
  <c r="T373" i="9"/>
  <c r="S373" i="9"/>
  <c r="P373" i="9"/>
  <c r="O373" i="9"/>
  <c r="N373" i="9"/>
  <c r="M373" i="9"/>
  <c r="T372" i="9"/>
  <c r="S372" i="9"/>
  <c r="P372" i="9"/>
  <c r="O372" i="9"/>
  <c r="N372" i="9"/>
  <c r="M372" i="9"/>
  <c r="T371" i="9"/>
  <c r="S371" i="9"/>
  <c r="P371" i="9"/>
  <c r="O371" i="9"/>
  <c r="N371" i="9"/>
  <c r="M371" i="9"/>
  <c r="T368" i="9"/>
  <c r="S368" i="9"/>
  <c r="P368" i="9"/>
  <c r="O368" i="9"/>
  <c r="N368" i="9"/>
  <c r="M368" i="9"/>
  <c r="T367" i="9"/>
  <c r="S367" i="9"/>
  <c r="P367" i="9"/>
  <c r="O367" i="9"/>
  <c r="N367" i="9"/>
  <c r="M367" i="9"/>
  <c r="T366" i="9"/>
  <c r="S366" i="9"/>
  <c r="P366" i="9"/>
  <c r="O366" i="9"/>
  <c r="N366" i="9"/>
  <c r="M366" i="9"/>
  <c r="T365" i="9"/>
  <c r="S365" i="9"/>
  <c r="P365" i="9"/>
  <c r="O365" i="9"/>
  <c r="N365" i="9"/>
  <c r="M365" i="9"/>
  <c r="T364" i="9"/>
  <c r="S364" i="9"/>
  <c r="P364" i="9"/>
  <c r="O364" i="9"/>
  <c r="N364" i="9"/>
  <c r="M364" i="9"/>
  <c r="T361" i="9"/>
  <c r="S361" i="9"/>
  <c r="P361" i="9"/>
  <c r="O361" i="9"/>
  <c r="N361" i="9"/>
  <c r="M361" i="9"/>
  <c r="T360" i="9"/>
  <c r="S360" i="9"/>
  <c r="P360" i="9"/>
  <c r="O360" i="9"/>
  <c r="N360" i="9"/>
  <c r="M360" i="9"/>
  <c r="T359" i="9"/>
  <c r="S359" i="9"/>
  <c r="P359" i="9"/>
  <c r="O359" i="9"/>
  <c r="N359" i="9"/>
  <c r="M359" i="9"/>
  <c r="T358" i="9"/>
  <c r="S358" i="9"/>
  <c r="P358" i="9"/>
  <c r="O358" i="9"/>
  <c r="N358" i="9"/>
  <c r="M358" i="9"/>
  <c r="T357" i="9"/>
  <c r="S357" i="9"/>
  <c r="P357" i="9"/>
  <c r="O357" i="9"/>
  <c r="N357" i="9"/>
  <c r="M357" i="9"/>
  <c r="P354" i="9"/>
  <c r="O354" i="9"/>
  <c r="N354" i="9"/>
  <c r="M354" i="9"/>
  <c r="P353" i="9"/>
  <c r="O353" i="9"/>
  <c r="N353" i="9"/>
  <c r="M353" i="9"/>
  <c r="P352" i="9"/>
  <c r="O352" i="9"/>
  <c r="N352" i="9"/>
  <c r="M352" i="9"/>
  <c r="P351" i="9"/>
  <c r="O351" i="9"/>
  <c r="N351" i="9"/>
  <c r="M351" i="9"/>
  <c r="P350" i="9"/>
  <c r="O350" i="9"/>
  <c r="N350" i="9"/>
  <c r="M350" i="9"/>
  <c r="P347" i="9"/>
  <c r="O347" i="9"/>
  <c r="N347" i="9"/>
  <c r="M347" i="9"/>
  <c r="P346" i="9"/>
  <c r="O346" i="9"/>
  <c r="N346" i="9"/>
  <c r="M346" i="9"/>
  <c r="P345" i="9"/>
  <c r="O345" i="9"/>
  <c r="N345" i="9"/>
  <c r="M345" i="9"/>
  <c r="P344" i="9"/>
  <c r="O344" i="9"/>
  <c r="N344" i="9"/>
  <c r="M344" i="9"/>
  <c r="P343" i="9"/>
  <c r="O343" i="9"/>
  <c r="N343" i="9"/>
  <c r="M343" i="9"/>
  <c r="P340" i="9"/>
  <c r="O340" i="9"/>
  <c r="N340" i="9"/>
  <c r="M340" i="9"/>
  <c r="P339" i="9"/>
  <c r="O339" i="9"/>
  <c r="N339" i="9"/>
  <c r="M339" i="9"/>
  <c r="P338" i="9"/>
  <c r="O338" i="9"/>
  <c r="N338" i="9"/>
  <c r="M338" i="9"/>
  <c r="P337" i="9"/>
  <c r="O337" i="9"/>
  <c r="N337" i="9"/>
  <c r="M337" i="9"/>
  <c r="P336" i="9"/>
  <c r="O336" i="9"/>
  <c r="N336" i="9"/>
  <c r="M336" i="9"/>
  <c r="T332" i="9"/>
  <c r="S332" i="9"/>
  <c r="P332" i="9"/>
  <c r="O332" i="9"/>
  <c r="N332" i="9"/>
  <c r="M332" i="9"/>
  <c r="T331" i="9"/>
  <c r="S331" i="9"/>
  <c r="P331" i="9"/>
  <c r="O331" i="9"/>
  <c r="N331" i="9"/>
  <c r="M331" i="9"/>
  <c r="T330" i="9"/>
  <c r="S330" i="9"/>
  <c r="P330" i="9"/>
  <c r="O330" i="9"/>
  <c r="N330" i="9"/>
  <c r="M330" i="9"/>
  <c r="T329" i="9"/>
  <c r="S329" i="9"/>
  <c r="P329" i="9"/>
  <c r="O329" i="9"/>
  <c r="N329" i="9"/>
  <c r="M329" i="9"/>
  <c r="T328" i="9"/>
  <c r="S328" i="9"/>
  <c r="P328" i="9"/>
  <c r="O328" i="9"/>
  <c r="N328" i="9"/>
  <c r="M328" i="9"/>
  <c r="T325" i="9"/>
  <c r="S325" i="9"/>
  <c r="P325" i="9"/>
  <c r="O325" i="9"/>
  <c r="N325" i="9"/>
  <c r="M325" i="9"/>
  <c r="T324" i="9"/>
  <c r="S324" i="9"/>
  <c r="P324" i="9"/>
  <c r="O324" i="9"/>
  <c r="N324" i="9"/>
  <c r="M324" i="9"/>
  <c r="T323" i="9"/>
  <c r="S323" i="9"/>
  <c r="P323" i="9"/>
  <c r="O323" i="9"/>
  <c r="N323" i="9"/>
  <c r="M323" i="9"/>
  <c r="T322" i="9"/>
  <c r="S322" i="9"/>
  <c r="P322" i="9"/>
  <c r="O322" i="9"/>
  <c r="N322" i="9"/>
  <c r="M322" i="9"/>
  <c r="T321" i="9"/>
  <c r="S321" i="9"/>
  <c r="P321" i="9"/>
  <c r="O321" i="9"/>
  <c r="N321" i="9"/>
  <c r="M321" i="9"/>
  <c r="T318" i="9"/>
  <c r="S318" i="9"/>
  <c r="P318" i="9"/>
  <c r="O318" i="9"/>
  <c r="N318" i="9"/>
  <c r="M318" i="9"/>
  <c r="T317" i="9"/>
  <c r="S317" i="9"/>
  <c r="P317" i="9"/>
  <c r="O317" i="9"/>
  <c r="N317" i="9"/>
  <c r="M317" i="9"/>
  <c r="T316" i="9"/>
  <c r="S316" i="9"/>
  <c r="P316" i="9"/>
  <c r="O316" i="9"/>
  <c r="N316" i="9"/>
  <c r="M316" i="9"/>
  <c r="T315" i="9"/>
  <c r="S315" i="9"/>
  <c r="P315" i="9"/>
  <c r="O315" i="9"/>
  <c r="N315" i="9"/>
  <c r="M315" i="9"/>
  <c r="T314" i="9"/>
  <c r="S314" i="9"/>
  <c r="P314" i="9"/>
  <c r="O314" i="9"/>
  <c r="N314" i="9"/>
  <c r="M314" i="9"/>
  <c r="T311" i="9"/>
  <c r="S311" i="9"/>
  <c r="P311" i="9"/>
  <c r="O311" i="9"/>
  <c r="N311" i="9"/>
  <c r="M311" i="9"/>
  <c r="T310" i="9"/>
  <c r="S310" i="9"/>
  <c r="P310" i="9"/>
  <c r="O310" i="9"/>
  <c r="N310" i="9"/>
  <c r="M310" i="9"/>
  <c r="T309" i="9"/>
  <c r="S309" i="9"/>
  <c r="P309" i="9"/>
  <c r="O309" i="9"/>
  <c r="N309" i="9"/>
  <c r="M309" i="9"/>
  <c r="T308" i="9"/>
  <c r="S308" i="9"/>
  <c r="P308" i="9"/>
  <c r="O308" i="9"/>
  <c r="N308" i="9"/>
  <c r="M308" i="9"/>
  <c r="T307" i="9"/>
  <c r="S307" i="9"/>
  <c r="P307" i="9"/>
  <c r="O307" i="9"/>
  <c r="N307" i="9"/>
  <c r="M307" i="9"/>
  <c r="P304" i="9"/>
  <c r="O304" i="9"/>
  <c r="N304" i="9"/>
  <c r="M304" i="9"/>
  <c r="P303" i="9"/>
  <c r="O303" i="9"/>
  <c r="N303" i="9"/>
  <c r="M303" i="9"/>
  <c r="P302" i="9"/>
  <c r="O302" i="9"/>
  <c r="N302" i="9"/>
  <c r="M302" i="9"/>
  <c r="P301" i="9"/>
  <c r="O301" i="9"/>
  <c r="N301" i="9"/>
  <c r="M301" i="9"/>
  <c r="P300" i="9"/>
  <c r="O300" i="9"/>
  <c r="N300" i="9"/>
  <c r="M300" i="9"/>
  <c r="P297" i="9"/>
  <c r="O297" i="9"/>
  <c r="N297" i="9"/>
  <c r="M297" i="9"/>
  <c r="P296" i="9"/>
  <c r="O296" i="9"/>
  <c r="N296" i="9"/>
  <c r="M296" i="9"/>
  <c r="P295" i="9"/>
  <c r="O295" i="9"/>
  <c r="N295" i="9"/>
  <c r="M295" i="9"/>
  <c r="P294" i="9"/>
  <c r="O294" i="9"/>
  <c r="N294" i="9"/>
  <c r="M294" i="9"/>
  <c r="P293" i="9"/>
  <c r="O293" i="9"/>
  <c r="N293" i="9"/>
  <c r="M293" i="9"/>
  <c r="T289" i="9"/>
  <c r="S289" i="9"/>
  <c r="P289" i="9"/>
  <c r="O289" i="9"/>
  <c r="N289" i="9"/>
  <c r="M289" i="9"/>
  <c r="T288" i="9"/>
  <c r="S288" i="9"/>
  <c r="P288" i="9"/>
  <c r="O288" i="9"/>
  <c r="N288" i="9"/>
  <c r="M288" i="9"/>
  <c r="T287" i="9"/>
  <c r="S287" i="9"/>
  <c r="P287" i="9"/>
  <c r="O287" i="9"/>
  <c r="N287" i="9"/>
  <c r="M287" i="9"/>
  <c r="T286" i="9"/>
  <c r="S286" i="9"/>
  <c r="P286" i="9"/>
  <c r="O286" i="9"/>
  <c r="N286" i="9"/>
  <c r="M286" i="9"/>
  <c r="T285" i="9"/>
  <c r="S285" i="9"/>
  <c r="P285" i="9"/>
  <c r="O285" i="9"/>
  <c r="N285" i="9"/>
  <c r="M285" i="9"/>
  <c r="T282" i="9"/>
  <c r="S282" i="9"/>
  <c r="P282" i="9"/>
  <c r="O282" i="9"/>
  <c r="N282" i="9"/>
  <c r="M282" i="9"/>
  <c r="T281" i="9"/>
  <c r="S281" i="9"/>
  <c r="P281" i="9"/>
  <c r="O281" i="9"/>
  <c r="N281" i="9"/>
  <c r="M281" i="9"/>
  <c r="T280" i="9"/>
  <c r="S280" i="9"/>
  <c r="P280" i="9"/>
  <c r="O280" i="9"/>
  <c r="N280" i="9"/>
  <c r="M280" i="9"/>
  <c r="T279" i="9"/>
  <c r="S279" i="9"/>
  <c r="P279" i="9"/>
  <c r="O279" i="9"/>
  <c r="N279" i="9"/>
  <c r="M279" i="9"/>
  <c r="T278" i="9"/>
  <c r="S278" i="9"/>
  <c r="P278" i="9"/>
  <c r="O278" i="9"/>
  <c r="N278" i="9"/>
  <c r="M278" i="9"/>
  <c r="T275" i="9"/>
  <c r="S275" i="9"/>
  <c r="P275" i="9"/>
  <c r="O275" i="9"/>
  <c r="N275" i="9"/>
  <c r="M275" i="9"/>
  <c r="T274" i="9"/>
  <c r="S274" i="9"/>
  <c r="P274" i="9"/>
  <c r="O274" i="9"/>
  <c r="N274" i="9"/>
  <c r="M274" i="9"/>
  <c r="T273" i="9"/>
  <c r="S273" i="9"/>
  <c r="P273" i="9"/>
  <c r="O273" i="9"/>
  <c r="N273" i="9"/>
  <c r="M273" i="9"/>
  <c r="T272" i="9"/>
  <c r="S272" i="9"/>
  <c r="P272" i="9"/>
  <c r="O272" i="9"/>
  <c r="N272" i="9"/>
  <c r="M272" i="9"/>
  <c r="T271" i="9"/>
  <c r="S271" i="9"/>
  <c r="P271" i="9"/>
  <c r="O271" i="9"/>
  <c r="N271" i="9"/>
  <c r="M271" i="9"/>
  <c r="P268" i="9"/>
  <c r="O268" i="9"/>
  <c r="N268" i="9"/>
  <c r="M268" i="9"/>
  <c r="P267" i="9"/>
  <c r="O267" i="9"/>
  <c r="N267" i="9"/>
  <c r="M267" i="9"/>
  <c r="P266" i="9"/>
  <c r="O266" i="9"/>
  <c r="N266" i="9"/>
  <c r="M266" i="9"/>
  <c r="P265" i="9"/>
  <c r="O265" i="9"/>
  <c r="N265" i="9"/>
  <c r="M265" i="9"/>
  <c r="P264" i="9"/>
  <c r="O264" i="9"/>
  <c r="N264" i="9"/>
  <c r="M264" i="9"/>
  <c r="P261" i="9"/>
  <c r="O261" i="9"/>
  <c r="N261" i="9"/>
  <c r="M261" i="9"/>
  <c r="P260" i="9"/>
  <c r="O260" i="9"/>
  <c r="N260" i="9"/>
  <c r="M260" i="9"/>
  <c r="P259" i="9"/>
  <c r="O259" i="9"/>
  <c r="N259" i="9"/>
  <c r="M259" i="9"/>
  <c r="P258" i="9"/>
  <c r="O258" i="9"/>
  <c r="N258" i="9"/>
  <c r="M258" i="9"/>
  <c r="P257" i="9"/>
  <c r="O257" i="9"/>
  <c r="N257" i="9"/>
  <c r="M257" i="9"/>
  <c r="P254" i="9"/>
  <c r="O254" i="9"/>
  <c r="N254" i="9"/>
  <c r="M254" i="9"/>
  <c r="P253" i="9"/>
  <c r="O253" i="9"/>
  <c r="N253" i="9"/>
  <c r="M253" i="9"/>
  <c r="P252" i="9"/>
  <c r="O252" i="9"/>
  <c r="N252" i="9"/>
  <c r="M252" i="9"/>
  <c r="P251" i="9"/>
  <c r="O251" i="9"/>
  <c r="N251" i="9"/>
  <c r="M251" i="9"/>
  <c r="P250" i="9"/>
  <c r="O250" i="9"/>
  <c r="N250" i="9"/>
  <c r="M250" i="9"/>
  <c r="T246" i="9"/>
  <c r="S246" i="9"/>
  <c r="P246" i="9"/>
  <c r="O246" i="9"/>
  <c r="N246" i="9"/>
  <c r="M246" i="9"/>
  <c r="T245" i="9"/>
  <c r="S245" i="9"/>
  <c r="P245" i="9"/>
  <c r="O245" i="9"/>
  <c r="N245" i="9"/>
  <c r="M245" i="9"/>
  <c r="T244" i="9"/>
  <c r="S244" i="9"/>
  <c r="P244" i="9"/>
  <c r="O244" i="9"/>
  <c r="N244" i="9"/>
  <c r="M244" i="9"/>
  <c r="T243" i="9"/>
  <c r="S243" i="9"/>
  <c r="P243" i="9"/>
  <c r="O243" i="9"/>
  <c r="N243" i="9"/>
  <c r="M243" i="9"/>
  <c r="T242" i="9"/>
  <c r="S242" i="9"/>
  <c r="P242" i="9"/>
  <c r="O242" i="9"/>
  <c r="N242" i="9"/>
  <c r="M242" i="9"/>
  <c r="T239" i="9"/>
  <c r="S239" i="9"/>
  <c r="P239" i="9"/>
  <c r="O239" i="9"/>
  <c r="N239" i="9"/>
  <c r="M239" i="9"/>
  <c r="T238" i="9"/>
  <c r="S238" i="9"/>
  <c r="P238" i="9"/>
  <c r="O238" i="9"/>
  <c r="N238" i="9"/>
  <c r="M238" i="9"/>
  <c r="T237" i="9"/>
  <c r="S237" i="9"/>
  <c r="P237" i="9"/>
  <c r="O237" i="9"/>
  <c r="N237" i="9"/>
  <c r="M237" i="9"/>
  <c r="T236" i="9"/>
  <c r="S236" i="9"/>
  <c r="P236" i="9"/>
  <c r="O236" i="9"/>
  <c r="N236" i="9"/>
  <c r="M236" i="9"/>
  <c r="T235" i="9"/>
  <c r="S235" i="9"/>
  <c r="P235" i="9"/>
  <c r="O235" i="9"/>
  <c r="N235" i="9"/>
  <c r="M235" i="9"/>
  <c r="T232" i="9"/>
  <c r="S232" i="9"/>
  <c r="P232" i="9"/>
  <c r="O232" i="9"/>
  <c r="N232" i="9"/>
  <c r="M232" i="9"/>
  <c r="T231" i="9"/>
  <c r="S231" i="9"/>
  <c r="P231" i="9"/>
  <c r="O231" i="9"/>
  <c r="N231" i="9"/>
  <c r="M231" i="9"/>
  <c r="T230" i="9"/>
  <c r="S230" i="9"/>
  <c r="P230" i="9"/>
  <c r="O230" i="9"/>
  <c r="N230" i="9"/>
  <c r="M230" i="9"/>
  <c r="T229" i="9"/>
  <c r="S229" i="9"/>
  <c r="P229" i="9"/>
  <c r="O229" i="9"/>
  <c r="N229" i="9"/>
  <c r="M229" i="9"/>
  <c r="T228" i="9"/>
  <c r="S228" i="9"/>
  <c r="P228" i="9"/>
  <c r="O228" i="9"/>
  <c r="N228" i="9"/>
  <c r="M228" i="9"/>
  <c r="P225" i="9"/>
  <c r="O225" i="9"/>
  <c r="N225" i="9"/>
  <c r="M225" i="9"/>
  <c r="P224" i="9"/>
  <c r="O224" i="9"/>
  <c r="N224" i="9"/>
  <c r="M224" i="9"/>
  <c r="P223" i="9"/>
  <c r="O223" i="9"/>
  <c r="N223" i="9"/>
  <c r="M223" i="9"/>
  <c r="P222" i="9"/>
  <c r="O222" i="9"/>
  <c r="N222" i="9"/>
  <c r="M222" i="9"/>
  <c r="P221" i="9"/>
  <c r="O221" i="9"/>
  <c r="N221" i="9"/>
  <c r="M221" i="9"/>
  <c r="P218" i="9"/>
  <c r="O218" i="9"/>
  <c r="N218" i="9"/>
  <c r="M218" i="9"/>
  <c r="P217" i="9"/>
  <c r="O217" i="9"/>
  <c r="N217" i="9"/>
  <c r="M217" i="9"/>
  <c r="P216" i="9"/>
  <c r="O216" i="9"/>
  <c r="N216" i="9"/>
  <c r="M216" i="9"/>
  <c r="P215" i="9"/>
  <c r="O215" i="9"/>
  <c r="N215" i="9"/>
  <c r="M215" i="9"/>
  <c r="P214" i="9"/>
  <c r="O214" i="9"/>
  <c r="N214" i="9"/>
  <c r="M214" i="9"/>
  <c r="P211" i="9"/>
  <c r="O211" i="9"/>
  <c r="N211" i="9"/>
  <c r="M211" i="9"/>
  <c r="P210" i="9"/>
  <c r="O210" i="9"/>
  <c r="N210" i="9"/>
  <c r="M210" i="9"/>
  <c r="P209" i="9"/>
  <c r="O209" i="9"/>
  <c r="N209" i="9"/>
  <c r="M209" i="9"/>
  <c r="P208" i="9"/>
  <c r="O208" i="9"/>
  <c r="N208" i="9"/>
  <c r="M208" i="9"/>
  <c r="P207" i="9"/>
  <c r="O207" i="9"/>
  <c r="N207" i="9"/>
  <c r="M207" i="9"/>
  <c r="T203" i="9"/>
  <c r="S203" i="9"/>
  <c r="P203" i="9"/>
  <c r="O203" i="9"/>
  <c r="N203" i="9"/>
  <c r="M203" i="9"/>
  <c r="T202" i="9"/>
  <c r="S202" i="9"/>
  <c r="P202" i="9"/>
  <c r="O202" i="9"/>
  <c r="N202" i="9"/>
  <c r="M202" i="9"/>
  <c r="T201" i="9"/>
  <c r="S201" i="9"/>
  <c r="P201" i="9"/>
  <c r="O201" i="9"/>
  <c r="N201" i="9"/>
  <c r="M201" i="9"/>
  <c r="T200" i="9"/>
  <c r="S200" i="9"/>
  <c r="P200" i="9"/>
  <c r="O200" i="9"/>
  <c r="N200" i="9"/>
  <c r="M200" i="9"/>
  <c r="T199" i="9"/>
  <c r="S199" i="9"/>
  <c r="P199" i="9"/>
  <c r="O199" i="9"/>
  <c r="N199" i="9"/>
  <c r="M199" i="9"/>
  <c r="T196" i="9"/>
  <c r="S196" i="9"/>
  <c r="P196" i="9"/>
  <c r="O196" i="9"/>
  <c r="N196" i="9"/>
  <c r="M196" i="9"/>
  <c r="T195" i="9"/>
  <c r="S195" i="9"/>
  <c r="P195" i="9"/>
  <c r="O195" i="9"/>
  <c r="N195" i="9"/>
  <c r="M195" i="9"/>
  <c r="T194" i="9"/>
  <c r="S194" i="9"/>
  <c r="P194" i="9"/>
  <c r="O194" i="9"/>
  <c r="N194" i="9"/>
  <c r="M194" i="9"/>
  <c r="T193" i="9"/>
  <c r="S193" i="9"/>
  <c r="P193" i="9"/>
  <c r="O193" i="9"/>
  <c r="N193" i="9"/>
  <c r="M193" i="9"/>
  <c r="T192" i="9"/>
  <c r="S192" i="9"/>
  <c r="P192" i="9"/>
  <c r="O192" i="9"/>
  <c r="N192" i="9"/>
  <c r="M192" i="9"/>
  <c r="S189" i="9"/>
  <c r="P189" i="9"/>
  <c r="O189" i="9"/>
  <c r="N189" i="9"/>
  <c r="M189" i="9"/>
  <c r="T188" i="9"/>
  <c r="S188" i="9"/>
  <c r="P188" i="9"/>
  <c r="O188" i="9"/>
  <c r="N188" i="9"/>
  <c r="M188" i="9"/>
  <c r="T187" i="9"/>
  <c r="S187" i="9"/>
  <c r="P187" i="9"/>
  <c r="O187" i="9"/>
  <c r="N187" i="9"/>
  <c r="M187" i="9"/>
  <c r="T186" i="9"/>
  <c r="S186" i="9"/>
  <c r="P186" i="9"/>
  <c r="O186" i="9"/>
  <c r="N186" i="9"/>
  <c r="M186" i="9"/>
  <c r="T185" i="9"/>
  <c r="S185" i="9"/>
  <c r="P185" i="9"/>
  <c r="O185" i="9"/>
  <c r="N185" i="9"/>
  <c r="M185" i="9"/>
  <c r="T182" i="9"/>
  <c r="S182" i="9"/>
  <c r="P182" i="9"/>
  <c r="O182" i="9"/>
  <c r="N182" i="9"/>
  <c r="M182" i="9"/>
  <c r="T181" i="9"/>
  <c r="S181" i="9"/>
  <c r="P181" i="9"/>
  <c r="O181" i="9"/>
  <c r="N181" i="9"/>
  <c r="M181" i="9"/>
  <c r="T180" i="9"/>
  <c r="S180" i="9"/>
  <c r="P180" i="9"/>
  <c r="O180" i="9"/>
  <c r="N180" i="9"/>
  <c r="M180" i="9"/>
  <c r="T179" i="9"/>
  <c r="S179" i="9"/>
  <c r="P179" i="9"/>
  <c r="O179" i="9"/>
  <c r="N179" i="9"/>
  <c r="M179" i="9"/>
  <c r="T178" i="9"/>
  <c r="S178" i="9"/>
  <c r="P178" i="9"/>
  <c r="O178" i="9"/>
  <c r="N178" i="9"/>
  <c r="M178" i="9"/>
  <c r="P175" i="9"/>
  <c r="O175" i="9"/>
  <c r="N175" i="9"/>
  <c r="M175" i="9"/>
  <c r="P174" i="9"/>
  <c r="O174" i="9"/>
  <c r="N174" i="9"/>
  <c r="M174" i="9"/>
  <c r="P173" i="9"/>
  <c r="O173" i="9"/>
  <c r="N173" i="9"/>
  <c r="M173" i="9"/>
  <c r="P172" i="9"/>
  <c r="O172" i="9"/>
  <c r="N172" i="9"/>
  <c r="M172" i="9"/>
  <c r="P171" i="9"/>
  <c r="O171" i="9"/>
  <c r="N171" i="9"/>
  <c r="M171" i="9"/>
  <c r="P168" i="9"/>
  <c r="O168" i="9"/>
  <c r="N168" i="9"/>
  <c r="M168" i="9"/>
  <c r="P167" i="9"/>
  <c r="O167" i="9"/>
  <c r="N167" i="9"/>
  <c r="M167" i="9"/>
  <c r="P166" i="9"/>
  <c r="O166" i="9"/>
  <c r="N166" i="9"/>
  <c r="M166" i="9"/>
  <c r="P165" i="9"/>
  <c r="O165" i="9"/>
  <c r="N165" i="9"/>
  <c r="M165" i="9"/>
  <c r="P164" i="9"/>
  <c r="O164" i="9"/>
  <c r="N164" i="9"/>
  <c r="M164" i="9"/>
  <c r="T160" i="9"/>
  <c r="S160" i="9"/>
  <c r="P160" i="9"/>
  <c r="O160" i="9"/>
  <c r="N160" i="9"/>
  <c r="M160" i="9"/>
  <c r="T159" i="9"/>
  <c r="S159" i="9"/>
  <c r="P159" i="9"/>
  <c r="O159" i="9"/>
  <c r="N159" i="9"/>
  <c r="M159" i="9"/>
  <c r="T158" i="9"/>
  <c r="S158" i="9"/>
  <c r="P158" i="9"/>
  <c r="O158" i="9"/>
  <c r="N158" i="9"/>
  <c r="M158" i="9"/>
  <c r="T157" i="9"/>
  <c r="S157" i="9"/>
  <c r="P157" i="9"/>
  <c r="O157" i="9"/>
  <c r="N157" i="9"/>
  <c r="M157" i="9"/>
  <c r="T156" i="9"/>
  <c r="S156" i="9"/>
  <c r="P156" i="9"/>
  <c r="O156" i="9"/>
  <c r="N156" i="9"/>
  <c r="M156" i="9"/>
  <c r="T153" i="9"/>
  <c r="S153" i="9"/>
  <c r="P153" i="9"/>
  <c r="O153" i="9"/>
  <c r="N153" i="9"/>
  <c r="M153" i="9"/>
  <c r="T152" i="9"/>
  <c r="S152" i="9"/>
  <c r="P152" i="9"/>
  <c r="O152" i="9"/>
  <c r="N152" i="9"/>
  <c r="M152" i="9"/>
  <c r="T151" i="9"/>
  <c r="S151" i="9"/>
  <c r="P151" i="9"/>
  <c r="O151" i="9"/>
  <c r="N151" i="9"/>
  <c r="M151" i="9"/>
  <c r="T150" i="9"/>
  <c r="S150" i="9"/>
  <c r="P150" i="9"/>
  <c r="O150" i="9"/>
  <c r="N150" i="9"/>
  <c r="M150" i="9"/>
  <c r="T149" i="9"/>
  <c r="S149" i="9"/>
  <c r="P149" i="9"/>
  <c r="O149" i="9"/>
  <c r="N149" i="9"/>
  <c r="M149" i="9"/>
  <c r="T146" i="9"/>
  <c r="S146" i="9"/>
  <c r="P146" i="9"/>
  <c r="O146" i="9"/>
  <c r="N146" i="9"/>
  <c r="M146" i="9"/>
  <c r="T145" i="9"/>
  <c r="S145" i="9"/>
  <c r="P145" i="9"/>
  <c r="O145" i="9"/>
  <c r="N145" i="9"/>
  <c r="M145" i="9"/>
  <c r="T144" i="9"/>
  <c r="S144" i="9"/>
  <c r="P144" i="9"/>
  <c r="O144" i="9"/>
  <c r="N144" i="9"/>
  <c r="M144" i="9"/>
  <c r="T143" i="9"/>
  <c r="S143" i="9"/>
  <c r="P143" i="9"/>
  <c r="O143" i="9"/>
  <c r="N143" i="9"/>
  <c r="M143" i="9"/>
  <c r="T142" i="9"/>
  <c r="S142" i="9"/>
  <c r="P142" i="9"/>
  <c r="O142" i="9"/>
  <c r="N142" i="9"/>
  <c r="M142" i="9"/>
  <c r="T138" i="9"/>
  <c r="S138" i="9"/>
  <c r="P138" i="9"/>
  <c r="O138" i="9"/>
  <c r="N138" i="9"/>
  <c r="M138" i="9"/>
  <c r="T137" i="9"/>
  <c r="S137" i="9"/>
  <c r="P137" i="9"/>
  <c r="O137" i="9"/>
  <c r="N137" i="9"/>
  <c r="M137" i="9"/>
  <c r="T136" i="9"/>
  <c r="S136" i="9"/>
  <c r="P136" i="9"/>
  <c r="O136" i="9"/>
  <c r="N136" i="9"/>
  <c r="M136" i="9"/>
  <c r="T135" i="9"/>
  <c r="S135" i="9"/>
  <c r="P135" i="9"/>
  <c r="O135" i="9"/>
  <c r="N135" i="9"/>
  <c r="M135" i="9"/>
  <c r="T134" i="9"/>
  <c r="S134" i="9"/>
  <c r="P134" i="9"/>
  <c r="O134" i="9"/>
  <c r="N134" i="9"/>
  <c r="M134" i="9"/>
  <c r="T131" i="9"/>
  <c r="S131" i="9"/>
  <c r="P131" i="9"/>
  <c r="O131" i="9"/>
  <c r="N131" i="9"/>
  <c r="M131" i="9"/>
  <c r="T130" i="9"/>
  <c r="S130" i="9"/>
  <c r="P130" i="9"/>
  <c r="O130" i="9"/>
  <c r="N130" i="9"/>
  <c r="M130" i="9"/>
  <c r="T129" i="9"/>
  <c r="S129" i="9"/>
  <c r="P129" i="9"/>
  <c r="O129" i="9"/>
  <c r="N129" i="9"/>
  <c r="M129" i="9"/>
  <c r="T128" i="9"/>
  <c r="S128" i="9"/>
  <c r="P128" i="9"/>
  <c r="O128" i="9"/>
  <c r="N128" i="9"/>
  <c r="M128" i="9"/>
  <c r="T127" i="9"/>
  <c r="S127" i="9"/>
  <c r="P127" i="9"/>
  <c r="O127" i="9"/>
  <c r="N127" i="9"/>
  <c r="M127" i="9"/>
  <c r="T124" i="9"/>
  <c r="S124" i="9"/>
  <c r="P124" i="9"/>
  <c r="O124" i="9"/>
  <c r="N124" i="9"/>
  <c r="M124" i="9"/>
  <c r="T123" i="9"/>
  <c r="S123" i="9"/>
  <c r="P123" i="9"/>
  <c r="O123" i="9"/>
  <c r="N123" i="9"/>
  <c r="M123" i="9"/>
  <c r="T122" i="9"/>
  <c r="S122" i="9"/>
  <c r="P122" i="9"/>
  <c r="O122" i="9"/>
  <c r="N122" i="9"/>
  <c r="M122" i="9"/>
  <c r="T121" i="9"/>
  <c r="S121" i="9"/>
  <c r="P121" i="9"/>
  <c r="O121" i="9"/>
  <c r="N121" i="9"/>
  <c r="M121" i="9"/>
  <c r="T120" i="9"/>
  <c r="S120" i="9"/>
  <c r="P120" i="9"/>
  <c r="O120" i="9"/>
  <c r="N120" i="9"/>
  <c r="M120" i="9"/>
  <c r="P117" i="9"/>
  <c r="O117" i="9"/>
  <c r="N117" i="9"/>
  <c r="M117" i="9"/>
  <c r="P116" i="9"/>
  <c r="O116" i="9"/>
  <c r="N116" i="9"/>
  <c r="M116" i="9"/>
  <c r="P115" i="9"/>
  <c r="O115" i="9"/>
  <c r="N115" i="9"/>
  <c r="M115" i="9"/>
  <c r="P114" i="9"/>
  <c r="O114" i="9"/>
  <c r="N114" i="9"/>
  <c r="M114" i="9"/>
  <c r="P113" i="9"/>
  <c r="O113" i="9"/>
  <c r="N113" i="9"/>
  <c r="M113" i="9"/>
  <c r="P110" i="9"/>
  <c r="O110" i="9"/>
  <c r="N110" i="9"/>
  <c r="M110" i="9"/>
  <c r="P109" i="9"/>
  <c r="O109" i="9"/>
  <c r="N109" i="9"/>
  <c r="M109" i="9"/>
  <c r="P108" i="9"/>
  <c r="O108" i="9"/>
  <c r="N108" i="9"/>
  <c r="M108" i="9"/>
  <c r="P107" i="9"/>
  <c r="O107" i="9"/>
  <c r="N107" i="9"/>
  <c r="M107" i="9"/>
  <c r="P106" i="9"/>
  <c r="O106" i="9"/>
  <c r="N106" i="9"/>
  <c r="M106" i="9"/>
  <c r="P103" i="9"/>
  <c r="O103" i="9"/>
  <c r="N103" i="9"/>
  <c r="M103" i="9"/>
  <c r="P102" i="9"/>
  <c r="O102" i="9"/>
  <c r="N102" i="9"/>
  <c r="M102" i="9"/>
  <c r="P101" i="9"/>
  <c r="O101" i="9"/>
  <c r="N101" i="9"/>
  <c r="M101" i="9"/>
  <c r="P100" i="9"/>
  <c r="O100" i="9"/>
  <c r="N100" i="9"/>
  <c r="M100" i="9"/>
  <c r="P99" i="9"/>
  <c r="O99" i="9"/>
  <c r="N99" i="9"/>
  <c r="M99" i="9"/>
  <c r="P96" i="9"/>
  <c r="O96" i="9"/>
  <c r="N96" i="9"/>
  <c r="M96" i="9"/>
  <c r="P95" i="9"/>
  <c r="O95" i="9"/>
  <c r="N95" i="9"/>
  <c r="M95" i="9"/>
  <c r="P94" i="9"/>
  <c r="O94" i="9"/>
  <c r="N94" i="9"/>
  <c r="M94" i="9"/>
  <c r="P93" i="9"/>
  <c r="O93" i="9"/>
  <c r="N93" i="9"/>
  <c r="M93" i="9"/>
  <c r="P92" i="9"/>
  <c r="O92" i="9"/>
  <c r="N92" i="9"/>
  <c r="M92" i="9"/>
  <c r="T88" i="9"/>
  <c r="S88" i="9"/>
  <c r="P88" i="9"/>
  <c r="O88" i="9"/>
  <c r="N88" i="9"/>
  <c r="M88" i="9"/>
  <c r="T87" i="9"/>
  <c r="S87" i="9"/>
  <c r="P87" i="9"/>
  <c r="O87" i="9"/>
  <c r="N87" i="9"/>
  <c r="M87" i="9"/>
  <c r="T86" i="9"/>
  <c r="S86" i="9"/>
  <c r="P86" i="9"/>
  <c r="O86" i="9"/>
  <c r="N86" i="9"/>
  <c r="M86" i="9"/>
  <c r="T85" i="9"/>
  <c r="S85" i="9"/>
  <c r="P85" i="9"/>
  <c r="O85" i="9"/>
  <c r="N85" i="9"/>
  <c r="M85" i="9"/>
  <c r="T84" i="9"/>
  <c r="S84" i="9"/>
  <c r="P84" i="9"/>
  <c r="O84" i="9"/>
  <c r="N84" i="9"/>
  <c r="M84" i="9"/>
  <c r="T81" i="9"/>
  <c r="S81" i="9"/>
  <c r="P81" i="9"/>
  <c r="O81" i="9"/>
  <c r="N81" i="9"/>
  <c r="M81" i="9"/>
  <c r="T80" i="9"/>
  <c r="S80" i="9"/>
  <c r="P80" i="9"/>
  <c r="O80" i="9"/>
  <c r="N80" i="9"/>
  <c r="M80" i="9"/>
  <c r="T79" i="9"/>
  <c r="S79" i="9"/>
  <c r="P79" i="9"/>
  <c r="O79" i="9"/>
  <c r="N79" i="9"/>
  <c r="M79" i="9"/>
  <c r="T78" i="9"/>
  <c r="S78" i="9"/>
  <c r="P78" i="9"/>
  <c r="O78" i="9"/>
  <c r="N78" i="9"/>
  <c r="M78" i="9"/>
  <c r="T77" i="9"/>
  <c r="S77" i="9"/>
  <c r="P77" i="9"/>
  <c r="O77" i="9"/>
  <c r="N77" i="9"/>
  <c r="M77" i="9"/>
  <c r="T74" i="9"/>
  <c r="S74" i="9"/>
  <c r="P74" i="9"/>
  <c r="O74" i="9"/>
  <c r="N74" i="9"/>
  <c r="M74" i="9"/>
  <c r="T73" i="9"/>
  <c r="S73" i="9"/>
  <c r="P73" i="9"/>
  <c r="O73" i="9"/>
  <c r="N73" i="9"/>
  <c r="M73" i="9"/>
  <c r="T72" i="9"/>
  <c r="S72" i="9"/>
  <c r="P72" i="9"/>
  <c r="O72" i="9"/>
  <c r="N72" i="9"/>
  <c r="M72" i="9"/>
  <c r="T71" i="9"/>
  <c r="S71" i="9"/>
  <c r="P71" i="9"/>
  <c r="O71" i="9"/>
  <c r="N71" i="9"/>
  <c r="M71" i="9"/>
  <c r="T70" i="9"/>
  <c r="S70" i="9"/>
  <c r="P70" i="9"/>
  <c r="O70" i="9"/>
  <c r="N70" i="9"/>
  <c r="M70" i="9"/>
  <c r="P67" i="9"/>
  <c r="O67" i="9"/>
  <c r="N67" i="9"/>
  <c r="M67" i="9"/>
  <c r="P66" i="9"/>
  <c r="O66" i="9"/>
  <c r="N66" i="9"/>
  <c r="M66" i="9"/>
  <c r="P65" i="9"/>
  <c r="O65" i="9"/>
  <c r="N65" i="9"/>
  <c r="M65" i="9"/>
  <c r="P64" i="9"/>
  <c r="O64" i="9"/>
  <c r="N64" i="9"/>
  <c r="M64" i="9"/>
  <c r="P63" i="9"/>
  <c r="O63" i="9"/>
  <c r="N63" i="9"/>
  <c r="M63" i="9"/>
  <c r="P60" i="9"/>
  <c r="O60" i="9"/>
  <c r="N60" i="9"/>
  <c r="M60" i="9"/>
  <c r="P59" i="9"/>
  <c r="O59" i="9"/>
  <c r="N59" i="9"/>
  <c r="M59" i="9"/>
  <c r="P58" i="9"/>
  <c r="O58" i="9"/>
  <c r="N58" i="9"/>
  <c r="M58" i="9"/>
  <c r="P57" i="9"/>
  <c r="O57" i="9"/>
  <c r="N57" i="9"/>
  <c r="M57" i="9"/>
  <c r="P56" i="9"/>
  <c r="O56" i="9"/>
  <c r="N56" i="9"/>
  <c r="M56" i="9"/>
  <c r="P53" i="9"/>
  <c r="O53" i="9"/>
  <c r="N53" i="9"/>
  <c r="M53" i="9"/>
  <c r="P52" i="9"/>
  <c r="O52" i="9"/>
  <c r="N52" i="9"/>
  <c r="M52" i="9"/>
  <c r="P51" i="9"/>
  <c r="O51" i="9"/>
  <c r="N51" i="9"/>
  <c r="M51" i="9"/>
  <c r="P50" i="9"/>
  <c r="O50" i="9"/>
  <c r="N50" i="9"/>
  <c r="M50" i="9"/>
  <c r="P49" i="9"/>
  <c r="O49" i="9"/>
  <c r="N49" i="9"/>
  <c r="M49" i="9"/>
  <c r="T45" i="9"/>
  <c r="S45" i="9"/>
  <c r="P45" i="9"/>
  <c r="O45" i="9"/>
  <c r="N45" i="9"/>
  <c r="M45" i="9"/>
  <c r="T44" i="9"/>
  <c r="S44" i="9"/>
  <c r="P44" i="9"/>
  <c r="O44" i="9"/>
  <c r="N44" i="9"/>
  <c r="M44" i="9"/>
  <c r="T43" i="9"/>
  <c r="S43" i="9"/>
  <c r="P43" i="9"/>
  <c r="O43" i="9"/>
  <c r="N43" i="9"/>
  <c r="M43" i="9"/>
  <c r="T42" i="9"/>
  <c r="S42" i="9"/>
  <c r="P42" i="9"/>
  <c r="O42" i="9"/>
  <c r="N42" i="9"/>
  <c r="M42" i="9"/>
  <c r="T41" i="9"/>
  <c r="S41" i="9"/>
  <c r="P41" i="9"/>
  <c r="O41" i="9"/>
  <c r="N41" i="9"/>
  <c r="M41" i="9"/>
  <c r="T38" i="9"/>
  <c r="S38" i="9"/>
  <c r="P38" i="9"/>
  <c r="O38" i="9"/>
  <c r="N38" i="9"/>
  <c r="M38" i="9"/>
  <c r="T37" i="9"/>
  <c r="S37" i="9"/>
  <c r="P37" i="9"/>
  <c r="O37" i="9"/>
  <c r="N37" i="9"/>
  <c r="M37" i="9"/>
  <c r="T36" i="9"/>
  <c r="S36" i="9"/>
  <c r="P36" i="9"/>
  <c r="O36" i="9"/>
  <c r="N36" i="9"/>
  <c r="M36" i="9"/>
  <c r="T35" i="9"/>
  <c r="S35" i="9"/>
  <c r="P35" i="9"/>
  <c r="O35" i="9"/>
  <c r="N35" i="9"/>
  <c r="M35" i="9"/>
  <c r="T34" i="9"/>
  <c r="S34" i="9"/>
  <c r="P34" i="9"/>
  <c r="O34" i="9"/>
  <c r="N34" i="9"/>
  <c r="M34" i="9"/>
  <c r="T31" i="9"/>
  <c r="S31" i="9"/>
  <c r="P31" i="9"/>
  <c r="O31" i="9"/>
  <c r="N31" i="9"/>
  <c r="M31" i="9"/>
  <c r="T30" i="9"/>
  <c r="S30" i="9"/>
  <c r="P30" i="9"/>
  <c r="O30" i="9"/>
  <c r="N30" i="9"/>
  <c r="M30" i="9"/>
  <c r="T29" i="9"/>
  <c r="S29" i="9"/>
  <c r="P29" i="9"/>
  <c r="O29" i="9"/>
  <c r="N29" i="9"/>
  <c r="M29" i="9"/>
  <c r="T28" i="9"/>
  <c r="S28" i="9"/>
  <c r="P28" i="9"/>
  <c r="O28" i="9"/>
  <c r="N28" i="9"/>
  <c r="M28" i="9"/>
  <c r="T27" i="9"/>
  <c r="S27" i="9"/>
  <c r="P27" i="9"/>
  <c r="O27" i="9"/>
  <c r="N27" i="9"/>
  <c r="M27" i="9"/>
  <c r="T24" i="9"/>
  <c r="S24" i="9"/>
  <c r="P24" i="9"/>
  <c r="O24" i="9"/>
  <c r="N24" i="9"/>
  <c r="M24" i="9"/>
  <c r="T23" i="9"/>
  <c r="S23" i="9"/>
  <c r="P23" i="9"/>
  <c r="O23" i="9"/>
  <c r="N23" i="9"/>
  <c r="M23" i="9"/>
  <c r="T22" i="9"/>
  <c r="S22" i="9"/>
  <c r="P22" i="9"/>
  <c r="O22" i="9"/>
  <c r="N22" i="9"/>
  <c r="M22" i="9"/>
  <c r="T21" i="9"/>
  <c r="S21" i="9"/>
  <c r="P21" i="9"/>
  <c r="O21" i="9"/>
  <c r="N21" i="9"/>
  <c r="M21" i="9"/>
  <c r="T20" i="9"/>
  <c r="S20" i="9"/>
  <c r="P20" i="9"/>
  <c r="O20" i="9"/>
  <c r="N20" i="9"/>
  <c r="M20" i="9"/>
  <c r="P17" i="9"/>
  <c r="O17" i="9"/>
  <c r="N17" i="9"/>
  <c r="M17" i="9"/>
  <c r="P16" i="9"/>
  <c r="O16" i="9"/>
  <c r="N16" i="9"/>
  <c r="M16" i="9"/>
  <c r="P15" i="9"/>
  <c r="O15" i="9"/>
  <c r="N15" i="9"/>
  <c r="M15" i="9"/>
  <c r="P14" i="9"/>
  <c r="O14" i="9"/>
  <c r="N14" i="9"/>
  <c r="M14" i="9"/>
  <c r="P13" i="9"/>
  <c r="O13" i="9"/>
  <c r="N13" i="9"/>
  <c r="M13" i="9"/>
  <c r="P10" i="9"/>
  <c r="O10" i="9"/>
  <c r="N10" i="9"/>
  <c r="M10" i="9"/>
  <c r="P9" i="9"/>
  <c r="O9" i="9"/>
  <c r="N9" i="9"/>
  <c r="M9" i="9"/>
  <c r="P8" i="9"/>
  <c r="O8" i="9"/>
  <c r="N8" i="9"/>
  <c r="M8" i="9"/>
  <c r="P7" i="9"/>
  <c r="O7" i="9"/>
  <c r="N7" i="9"/>
  <c r="M7" i="9"/>
  <c r="P6" i="9"/>
  <c r="O6" i="9"/>
  <c r="N6" i="9"/>
  <c r="M6" i="9"/>
  <c r="S528" i="4"/>
  <c r="T528" i="4"/>
  <c r="P528" i="4"/>
  <c r="O528" i="4"/>
  <c r="N528" i="4"/>
  <c r="M528" i="4"/>
  <c r="S519" i="4"/>
  <c r="T519" i="4"/>
  <c r="P519" i="4"/>
  <c r="O519" i="4"/>
  <c r="N519" i="4"/>
  <c r="M519" i="4"/>
  <c r="S510" i="4"/>
  <c r="T510" i="4"/>
  <c r="P510" i="4"/>
  <c r="O510" i="4"/>
  <c r="N510" i="4"/>
  <c r="M510" i="4"/>
  <c r="P501" i="4"/>
  <c r="O501" i="4"/>
  <c r="N501" i="4"/>
  <c r="M501" i="4"/>
  <c r="P492" i="4"/>
  <c r="O492" i="4"/>
  <c r="N492" i="4"/>
  <c r="M492" i="4"/>
  <c r="S482" i="4"/>
  <c r="T482" i="4"/>
  <c r="P482" i="4"/>
  <c r="O482" i="4"/>
  <c r="N482" i="4"/>
  <c r="M482" i="4"/>
  <c r="S473" i="4"/>
  <c r="T473" i="4"/>
  <c r="P473" i="4"/>
  <c r="O473" i="4"/>
  <c r="N473" i="4"/>
  <c r="M473" i="4"/>
  <c r="S464" i="4"/>
  <c r="T464" i="4"/>
  <c r="P464" i="4"/>
  <c r="O464" i="4"/>
  <c r="N464" i="4"/>
  <c r="M464" i="4"/>
  <c r="P455" i="4"/>
  <c r="O455" i="4"/>
  <c r="N455" i="4"/>
  <c r="M455" i="4"/>
  <c r="P446" i="4"/>
  <c r="O446" i="4"/>
  <c r="N446" i="4"/>
  <c r="M446" i="4"/>
  <c r="P437" i="4"/>
  <c r="O437" i="4"/>
  <c r="N437" i="4"/>
  <c r="M437" i="4"/>
  <c r="S427" i="4"/>
  <c r="T427" i="4"/>
  <c r="P427" i="4"/>
  <c r="O427" i="4"/>
  <c r="N427" i="4"/>
  <c r="M427" i="4"/>
  <c r="S418" i="4"/>
  <c r="T418" i="4"/>
  <c r="P418" i="4"/>
  <c r="O418" i="4"/>
  <c r="N418" i="4"/>
  <c r="M418" i="4"/>
  <c r="S409" i="4"/>
  <c r="T409" i="4"/>
  <c r="P409" i="4"/>
  <c r="O409" i="4"/>
  <c r="N409" i="4"/>
  <c r="M409" i="4"/>
  <c r="S400" i="4"/>
  <c r="T400" i="4"/>
  <c r="P400" i="4"/>
  <c r="O400" i="4"/>
  <c r="N400" i="4"/>
  <c r="M400" i="4"/>
  <c r="P391" i="4"/>
  <c r="O391" i="4"/>
  <c r="N391" i="4"/>
  <c r="M391" i="4"/>
  <c r="P382" i="4"/>
  <c r="O382" i="4"/>
  <c r="N382" i="4"/>
  <c r="M382" i="4"/>
  <c r="S372" i="4"/>
  <c r="T372" i="4"/>
  <c r="P372" i="4"/>
  <c r="O372" i="4"/>
  <c r="N372" i="4"/>
  <c r="M372" i="4"/>
  <c r="S363" i="4"/>
  <c r="T363" i="4"/>
  <c r="P363" i="4"/>
  <c r="O363" i="4"/>
  <c r="N363" i="4"/>
  <c r="M363" i="4"/>
  <c r="S354" i="4"/>
  <c r="T354" i="4"/>
  <c r="P354" i="4"/>
  <c r="O354" i="4"/>
  <c r="N354" i="4"/>
  <c r="M354" i="4"/>
  <c r="P345" i="4"/>
  <c r="O345" i="4"/>
  <c r="N345" i="4"/>
  <c r="M345" i="4"/>
  <c r="P336" i="4"/>
  <c r="O336" i="4"/>
  <c r="N336" i="4"/>
  <c r="M336" i="4"/>
  <c r="P327" i="4"/>
  <c r="O327" i="4"/>
  <c r="N327" i="4"/>
  <c r="M327" i="4"/>
  <c r="S317" i="4"/>
  <c r="T317" i="4"/>
  <c r="P317" i="4"/>
  <c r="O317" i="4"/>
  <c r="N317" i="4"/>
  <c r="M317" i="4"/>
  <c r="S308" i="4"/>
  <c r="T308" i="4"/>
  <c r="P308" i="4"/>
  <c r="O308" i="4"/>
  <c r="N308" i="4"/>
  <c r="M308" i="4"/>
  <c r="S299" i="4"/>
  <c r="T299" i="4"/>
  <c r="P299" i="4"/>
  <c r="O299" i="4"/>
  <c r="N299" i="4"/>
  <c r="M299" i="4"/>
  <c r="P290" i="4"/>
  <c r="O290" i="4"/>
  <c r="N290" i="4"/>
  <c r="M290" i="4"/>
  <c r="P279" i="4"/>
  <c r="O279" i="4"/>
  <c r="N279" i="4"/>
  <c r="M279" i="4"/>
  <c r="P268" i="4"/>
  <c r="O268" i="4"/>
  <c r="N268" i="4"/>
  <c r="M268" i="4"/>
  <c r="S258" i="4"/>
  <c r="T258" i="4"/>
  <c r="P258" i="4"/>
  <c r="O258" i="4"/>
  <c r="N258" i="4"/>
  <c r="M258" i="4"/>
  <c r="S249" i="4"/>
  <c r="T249" i="4"/>
  <c r="P249" i="4"/>
  <c r="O249" i="4"/>
  <c r="N249" i="4"/>
  <c r="M249" i="4"/>
  <c r="S240" i="4"/>
  <c r="T240" i="4"/>
  <c r="P240" i="4"/>
  <c r="O240" i="4"/>
  <c r="N240" i="4"/>
  <c r="M240" i="4"/>
  <c r="S231" i="4"/>
  <c r="T231" i="4"/>
  <c r="P231" i="4"/>
  <c r="O231" i="4"/>
  <c r="N231" i="4"/>
  <c r="M231" i="4"/>
  <c r="P222" i="4"/>
  <c r="O222" i="4"/>
  <c r="N222" i="4"/>
  <c r="M222" i="4"/>
  <c r="P213" i="4"/>
  <c r="O213" i="4"/>
  <c r="N213" i="4"/>
  <c r="M213" i="4"/>
  <c r="S203" i="4"/>
  <c r="T203" i="4"/>
  <c r="P203" i="4"/>
  <c r="O203" i="4"/>
  <c r="N203" i="4"/>
  <c r="M203" i="4"/>
  <c r="T194" i="4"/>
  <c r="S194" i="4"/>
  <c r="P194" i="4"/>
  <c r="O194" i="4"/>
  <c r="N194" i="4"/>
  <c r="M194" i="4"/>
  <c r="T185" i="4"/>
  <c r="S185" i="4"/>
  <c r="P185" i="4"/>
  <c r="O185" i="4"/>
  <c r="N185" i="4"/>
  <c r="M185" i="4"/>
  <c r="T175" i="4"/>
  <c r="S175" i="4"/>
  <c r="P175" i="4"/>
  <c r="O175" i="4"/>
  <c r="N175" i="4"/>
  <c r="M175" i="4"/>
  <c r="T166" i="4"/>
  <c r="S166" i="4"/>
  <c r="P166" i="4"/>
  <c r="O166" i="4"/>
  <c r="N166" i="4"/>
  <c r="M166" i="4"/>
  <c r="P146" i="4"/>
  <c r="T157" i="4"/>
  <c r="S157" i="4"/>
  <c r="P157" i="4"/>
  <c r="O157" i="4"/>
  <c r="N157" i="4"/>
  <c r="M157" i="4"/>
  <c r="P148" i="4"/>
  <c r="O148" i="4"/>
  <c r="N148" i="4"/>
  <c r="M148" i="4"/>
  <c r="P139" i="4"/>
  <c r="O139" i="4"/>
  <c r="N139" i="4"/>
  <c r="M139" i="4"/>
  <c r="P130" i="4"/>
  <c r="O130" i="4"/>
  <c r="N130" i="4"/>
  <c r="M130" i="4"/>
  <c r="P121" i="4"/>
  <c r="O121" i="4"/>
  <c r="N121" i="4"/>
  <c r="M121" i="4"/>
  <c r="T111" i="4"/>
  <c r="S111" i="4"/>
  <c r="P111" i="4"/>
  <c r="O111" i="4"/>
  <c r="N111" i="4"/>
  <c r="M111" i="4"/>
  <c r="T102" i="4"/>
  <c r="S102" i="4"/>
  <c r="P102" i="4"/>
  <c r="O102" i="4"/>
  <c r="N102" i="4"/>
  <c r="M102" i="4"/>
  <c r="T93" i="4"/>
  <c r="S93" i="4"/>
  <c r="P93" i="4"/>
  <c r="O93" i="4"/>
  <c r="N93" i="4"/>
  <c r="M93" i="4"/>
  <c r="P84" i="4"/>
  <c r="O84" i="4"/>
  <c r="N84" i="4"/>
  <c r="M84" i="4"/>
  <c r="P75" i="4"/>
  <c r="O75" i="4"/>
  <c r="N75" i="4"/>
  <c r="M75" i="4"/>
  <c r="P66" i="4"/>
  <c r="O66" i="4"/>
  <c r="N66" i="4"/>
  <c r="M66" i="4"/>
  <c r="T56" i="4"/>
  <c r="S56" i="4"/>
  <c r="P56" i="4"/>
  <c r="O56" i="4"/>
  <c r="N56" i="4"/>
  <c r="M56" i="4"/>
  <c r="T47" i="4"/>
  <c r="S47" i="4"/>
  <c r="P47" i="4"/>
  <c r="O47" i="4"/>
  <c r="N47" i="4"/>
  <c r="M47" i="4"/>
  <c r="T38" i="4"/>
  <c r="S38" i="4"/>
  <c r="P38" i="4"/>
  <c r="O38" i="4"/>
  <c r="N38" i="4"/>
  <c r="M38" i="4"/>
  <c r="T29" i="4"/>
  <c r="S29" i="4"/>
  <c r="P29" i="4"/>
  <c r="O29" i="4"/>
  <c r="N29" i="4"/>
  <c r="M29" i="4"/>
  <c r="P20" i="4"/>
  <c r="O20" i="4"/>
  <c r="N20" i="4"/>
  <c r="M20" i="4"/>
  <c r="P11" i="4"/>
  <c r="O11" i="4"/>
  <c r="N11" i="4"/>
  <c r="M11" i="4"/>
  <c r="M390" i="5"/>
  <c r="P340" i="5"/>
  <c r="O340" i="5"/>
  <c r="N340" i="5"/>
  <c r="M340" i="5"/>
  <c r="P339" i="5"/>
  <c r="O339" i="5"/>
  <c r="N339" i="5"/>
  <c r="M339" i="5"/>
  <c r="P338" i="5"/>
  <c r="O338" i="5"/>
  <c r="N338" i="5"/>
  <c r="M338" i="5"/>
  <c r="P337" i="5"/>
  <c r="O337" i="5"/>
  <c r="N337" i="5"/>
  <c r="M337" i="5"/>
  <c r="T318" i="5"/>
  <c r="S318" i="5"/>
  <c r="T317" i="5"/>
  <c r="S317" i="5"/>
  <c r="T316" i="5"/>
  <c r="S316" i="5"/>
  <c r="T315" i="5"/>
  <c r="S315" i="5"/>
  <c r="T314" i="5"/>
  <c r="S314" i="5"/>
  <c r="P318" i="5"/>
  <c r="O318" i="5"/>
  <c r="N318" i="5"/>
  <c r="M318" i="5"/>
  <c r="P317" i="5"/>
  <c r="O317" i="5"/>
  <c r="N317" i="5"/>
  <c r="M317" i="5"/>
  <c r="P316" i="5"/>
  <c r="O316" i="5"/>
  <c r="N316" i="5"/>
  <c r="M316" i="5"/>
  <c r="P315" i="5"/>
  <c r="O315" i="5"/>
  <c r="N315" i="5"/>
  <c r="M315" i="5"/>
  <c r="P304" i="5"/>
  <c r="O304" i="5"/>
  <c r="N304" i="5"/>
  <c r="M304" i="5"/>
  <c r="P303" i="5"/>
  <c r="O303" i="5"/>
  <c r="N303" i="5"/>
  <c r="M303" i="5"/>
  <c r="P302" i="5"/>
  <c r="O302" i="5"/>
  <c r="N302" i="5"/>
  <c r="M302" i="5"/>
  <c r="P301" i="5"/>
  <c r="O301" i="5"/>
  <c r="N301" i="5"/>
  <c r="M301" i="5"/>
  <c r="P196" i="5"/>
  <c r="O196" i="5"/>
  <c r="N196" i="5"/>
  <c r="M196" i="5"/>
  <c r="P195" i="5"/>
  <c r="O195" i="5"/>
  <c r="N195" i="5"/>
  <c r="M195" i="5"/>
  <c r="P194" i="5"/>
  <c r="O194" i="5"/>
  <c r="N194" i="5"/>
  <c r="M194" i="5"/>
  <c r="P193" i="5"/>
  <c r="O193" i="5"/>
  <c r="N193" i="5"/>
  <c r="M193" i="5"/>
  <c r="T196" i="5"/>
  <c r="S196" i="5"/>
  <c r="T195" i="5"/>
  <c r="S195" i="5"/>
  <c r="T194" i="5"/>
  <c r="S194" i="5"/>
  <c r="T193" i="5"/>
  <c r="S193" i="5"/>
  <c r="P175" i="5"/>
  <c r="O175" i="5"/>
  <c r="N175" i="5"/>
  <c r="M175" i="5"/>
  <c r="P174" i="5"/>
  <c r="O174" i="5"/>
  <c r="N174" i="5"/>
  <c r="M174" i="5"/>
  <c r="P173" i="5"/>
  <c r="O173" i="5"/>
  <c r="N173" i="5"/>
  <c r="M173" i="5"/>
  <c r="P172" i="5"/>
  <c r="O172" i="5"/>
  <c r="N172" i="5"/>
  <c r="M172" i="5"/>
  <c r="M135" i="5"/>
  <c r="P117" i="5"/>
  <c r="O117" i="5"/>
  <c r="N117" i="5"/>
  <c r="M117" i="5"/>
  <c r="P116" i="5"/>
  <c r="O116" i="5"/>
  <c r="N116" i="5"/>
  <c r="M116" i="5"/>
  <c r="P115" i="5"/>
  <c r="O115" i="5"/>
  <c r="N115" i="5"/>
  <c r="M115" i="5"/>
  <c r="P114" i="5"/>
  <c r="O114" i="5"/>
  <c r="N114" i="5"/>
  <c r="M114" i="5"/>
  <c r="P103" i="5"/>
  <c r="O103" i="5"/>
  <c r="N103" i="5"/>
  <c r="M103" i="5"/>
  <c r="P102" i="5"/>
  <c r="O102" i="5"/>
  <c r="N102" i="5"/>
  <c r="M102" i="5"/>
  <c r="P101" i="5"/>
  <c r="O101" i="5"/>
  <c r="N101" i="5"/>
  <c r="M101" i="5"/>
  <c r="P100" i="5"/>
  <c r="O100" i="5"/>
  <c r="N100" i="5"/>
  <c r="M100" i="5"/>
  <c r="P60" i="5"/>
  <c r="O60" i="5"/>
  <c r="N60" i="5"/>
  <c r="M60" i="5"/>
  <c r="P59" i="5"/>
  <c r="O59" i="5"/>
  <c r="N59" i="5"/>
  <c r="M59" i="5"/>
  <c r="P58" i="5"/>
  <c r="O58" i="5"/>
  <c r="N58" i="5"/>
  <c r="M58" i="5"/>
  <c r="P57" i="5"/>
  <c r="O57" i="5"/>
  <c r="N57" i="5"/>
  <c r="M57" i="5"/>
  <c r="T38" i="5"/>
  <c r="S38" i="5"/>
  <c r="T37" i="5"/>
  <c r="S37" i="5"/>
  <c r="T36" i="5"/>
  <c r="S36" i="5"/>
  <c r="T35" i="5"/>
  <c r="S35" i="5"/>
  <c r="P38" i="5"/>
  <c r="O38" i="5"/>
  <c r="N38" i="5"/>
  <c r="M38" i="5"/>
  <c r="P37" i="5"/>
  <c r="O37" i="5"/>
  <c r="N37" i="5"/>
  <c r="M37" i="5"/>
  <c r="P36" i="5"/>
  <c r="O36" i="5"/>
  <c r="N36" i="5"/>
  <c r="M36" i="5"/>
  <c r="P35" i="5"/>
  <c r="O35" i="5"/>
  <c r="N35" i="5"/>
  <c r="M35" i="5"/>
  <c r="P17" i="5"/>
  <c r="O17" i="5"/>
  <c r="N17" i="5"/>
  <c r="M17" i="5"/>
  <c r="P16" i="5"/>
  <c r="O16" i="5"/>
  <c r="N16" i="5"/>
  <c r="M16" i="5"/>
  <c r="O15" i="5"/>
  <c r="N15" i="5"/>
  <c r="M15" i="5"/>
  <c r="P15" i="5"/>
  <c r="M14" i="5"/>
  <c r="N14" i="5"/>
  <c r="P14" i="5"/>
  <c r="O14" i="5"/>
  <c r="F135" i="10" l="1"/>
  <c r="F125" i="10"/>
  <c r="F95" i="10"/>
  <c r="F89" i="10"/>
  <c r="F68" i="10"/>
  <c r="F56" i="10"/>
  <c r="F50" i="10"/>
  <c r="L411" i="7"/>
  <c r="K411" i="7"/>
  <c r="J411" i="7"/>
  <c r="I411" i="7"/>
  <c r="H411" i="7"/>
  <c r="G411" i="7"/>
  <c r="L410" i="7"/>
  <c r="H410" i="7"/>
  <c r="L409" i="7"/>
  <c r="K409" i="7"/>
  <c r="K410" i="7" s="1"/>
  <c r="J409" i="7"/>
  <c r="J410" i="7" s="1"/>
  <c r="I409" i="7"/>
  <c r="H409" i="7"/>
  <c r="G409" i="7"/>
  <c r="G410" i="7" s="1"/>
  <c r="L408" i="7"/>
  <c r="K408" i="7"/>
  <c r="J408" i="7"/>
  <c r="I408" i="7"/>
  <c r="H408" i="7"/>
  <c r="F408" i="7" s="1"/>
  <c r="O408" i="7" s="1"/>
  <c r="G408" i="7"/>
  <c r="T407" i="7"/>
  <c r="S407" i="7"/>
  <c r="P407" i="7"/>
  <c r="O407" i="7"/>
  <c r="N407" i="7"/>
  <c r="M407" i="7"/>
  <c r="L404" i="7"/>
  <c r="K404" i="7"/>
  <c r="J404" i="7"/>
  <c r="I404" i="7"/>
  <c r="H404" i="7"/>
  <c r="G404" i="7"/>
  <c r="F404" i="7"/>
  <c r="T404" i="7" s="1"/>
  <c r="L402" i="7"/>
  <c r="K402" i="7"/>
  <c r="J402" i="7"/>
  <c r="I402" i="7"/>
  <c r="I403" i="7" s="1"/>
  <c r="H402" i="7"/>
  <c r="G402" i="7"/>
  <c r="L401" i="7"/>
  <c r="K401" i="7"/>
  <c r="J401" i="7"/>
  <c r="I401" i="7"/>
  <c r="H401" i="7"/>
  <c r="G401" i="7"/>
  <c r="T400" i="7"/>
  <c r="S400" i="7"/>
  <c r="P400" i="7"/>
  <c r="O400" i="7"/>
  <c r="N400" i="7"/>
  <c r="M400" i="7"/>
  <c r="L397" i="7"/>
  <c r="K397" i="7"/>
  <c r="J397" i="7"/>
  <c r="I397" i="7"/>
  <c r="H397" i="7"/>
  <c r="G397" i="7"/>
  <c r="H396" i="7"/>
  <c r="L395" i="7"/>
  <c r="L396" i="7" s="1"/>
  <c r="K395" i="7"/>
  <c r="J395" i="7"/>
  <c r="J396" i="7" s="1"/>
  <c r="I395" i="7"/>
  <c r="F395" i="7" s="1"/>
  <c r="N395" i="7" s="1"/>
  <c r="H395" i="7"/>
  <c r="G395" i="7"/>
  <c r="L394" i="7"/>
  <c r="K394" i="7"/>
  <c r="J394" i="7"/>
  <c r="I394" i="7"/>
  <c r="H394" i="7"/>
  <c r="G394" i="7"/>
  <c r="T393" i="7"/>
  <c r="S393" i="7"/>
  <c r="P393" i="7"/>
  <c r="O393" i="7"/>
  <c r="N393" i="7"/>
  <c r="M393" i="7"/>
  <c r="L390" i="7"/>
  <c r="K390" i="7"/>
  <c r="J390" i="7"/>
  <c r="I390" i="7"/>
  <c r="H390" i="7"/>
  <c r="G390" i="7"/>
  <c r="J389" i="7"/>
  <c r="L388" i="7"/>
  <c r="K388" i="7"/>
  <c r="J388" i="7"/>
  <c r="I388" i="7"/>
  <c r="H388" i="7"/>
  <c r="G388" i="7"/>
  <c r="L387" i="7"/>
  <c r="K387" i="7"/>
  <c r="J387" i="7"/>
  <c r="I387" i="7"/>
  <c r="H387" i="7"/>
  <c r="G387" i="7"/>
  <c r="P386" i="7"/>
  <c r="O386" i="7"/>
  <c r="F386" i="7"/>
  <c r="L383" i="7"/>
  <c r="K383" i="7"/>
  <c r="J383" i="7"/>
  <c r="I383" i="7"/>
  <c r="H383" i="7"/>
  <c r="H382" i="7" s="1"/>
  <c r="G383" i="7"/>
  <c r="L382" i="7"/>
  <c r="L381" i="7"/>
  <c r="K381" i="7"/>
  <c r="J381" i="7"/>
  <c r="I381" i="7"/>
  <c r="H381" i="7"/>
  <c r="G381" i="7"/>
  <c r="L380" i="7"/>
  <c r="K380" i="7"/>
  <c r="J380" i="7"/>
  <c r="I380" i="7"/>
  <c r="H380" i="7"/>
  <c r="G380" i="7"/>
  <c r="F379" i="7"/>
  <c r="L375" i="7"/>
  <c r="K375" i="7"/>
  <c r="J375" i="7"/>
  <c r="I375" i="7"/>
  <c r="H375" i="7"/>
  <c r="G375" i="7"/>
  <c r="L374" i="7"/>
  <c r="L373" i="7"/>
  <c r="K373" i="7"/>
  <c r="J373" i="7"/>
  <c r="I373" i="7"/>
  <c r="H373" i="7"/>
  <c r="H374" i="7" s="1"/>
  <c r="G373" i="7"/>
  <c r="L372" i="7"/>
  <c r="K372" i="7"/>
  <c r="J372" i="7"/>
  <c r="I372" i="7"/>
  <c r="H372" i="7"/>
  <c r="G372" i="7"/>
  <c r="T371" i="7"/>
  <c r="S371" i="7"/>
  <c r="P371" i="7"/>
  <c r="O371" i="7"/>
  <c r="N371" i="7"/>
  <c r="M371" i="7"/>
  <c r="T368" i="7"/>
  <c r="L368" i="7"/>
  <c r="K368" i="7"/>
  <c r="J368" i="7"/>
  <c r="I368" i="7"/>
  <c r="H368" i="7"/>
  <c r="G368" i="7"/>
  <c r="F368" i="7"/>
  <c r="S368" i="7" s="1"/>
  <c r="L366" i="7"/>
  <c r="K366" i="7"/>
  <c r="K367" i="7" s="1"/>
  <c r="J366" i="7"/>
  <c r="I366" i="7"/>
  <c r="I367" i="7" s="1"/>
  <c r="H366" i="7"/>
  <c r="G366" i="7"/>
  <c r="L365" i="7"/>
  <c r="K365" i="7"/>
  <c r="J365" i="7"/>
  <c r="I365" i="7"/>
  <c r="H365" i="7"/>
  <c r="G365" i="7"/>
  <c r="T364" i="7"/>
  <c r="S364" i="7"/>
  <c r="P364" i="7"/>
  <c r="O364" i="7"/>
  <c r="N364" i="7"/>
  <c r="M364" i="7"/>
  <c r="L361" i="7"/>
  <c r="L360" i="7" s="1"/>
  <c r="K361" i="7"/>
  <c r="J361" i="7"/>
  <c r="I361" i="7"/>
  <c r="H361" i="7"/>
  <c r="G361" i="7"/>
  <c r="H360" i="7"/>
  <c r="L359" i="7"/>
  <c r="K359" i="7"/>
  <c r="J359" i="7"/>
  <c r="J360" i="7" s="1"/>
  <c r="I359" i="7"/>
  <c r="F359" i="7" s="1"/>
  <c r="H359" i="7"/>
  <c r="G359" i="7"/>
  <c r="L358" i="7"/>
  <c r="K358" i="7"/>
  <c r="J358" i="7"/>
  <c r="I358" i="7"/>
  <c r="H358" i="7"/>
  <c r="G358" i="7"/>
  <c r="T357" i="7"/>
  <c r="S357" i="7"/>
  <c r="P357" i="7"/>
  <c r="O357" i="7"/>
  <c r="N357" i="7"/>
  <c r="M357" i="7"/>
  <c r="L354" i="7"/>
  <c r="K354" i="7"/>
  <c r="J354" i="7"/>
  <c r="I354" i="7"/>
  <c r="L352" i="7"/>
  <c r="K352" i="7"/>
  <c r="J352" i="7"/>
  <c r="J353" i="7" s="1"/>
  <c r="I352" i="7"/>
  <c r="I353" i="7" s="1"/>
  <c r="L351" i="7"/>
  <c r="K351" i="7"/>
  <c r="J351" i="7"/>
  <c r="I351" i="7"/>
  <c r="F350" i="7"/>
  <c r="L347" i="7"/>
  <c r="K347" i="7"/>
  <c r="J347" i="7"/>
  <c r="I347" i="7"/>
  <c r="J346" i="7"/>
  <c r="L345" i="7"/>
  <c r="L346" i="7" s="1"/>
  <c r="K345" i="7"/>
  <c r="J345" i="7"/>
  <c r="I345" i="7"/>
  <c r="L344" i="7"/>
  <c r="K344" i="7"/>
  <c r="J344" i="7"/>
  <c r="I344" i="7"/>
  <c r="F344" i="7"/>
  <c r="F343" i="7"/>
  <c r="P336" i="7"/>
  <c r="O336" i="7"/>
  <c r="N336" i="7"/>
  <c r="M336" i="7"/>
  <c r="L332" i="7"/>
  <c r="K332" i="7"/>
  <c r="J332" i="7"/>
  <c r="I332" i="7"/>
  <c r="H332" i="7"/>
  <c r="G332" i="7"/>
  <c r="L330" i="7"/>
  <c r="L331" i="7" s="1"/>
  <c r="K330" i="7"/>
  <c r="K331" i="7" s="1"/>
  <c r="J330" i="7"/>
  <c r="J331" i="7" s="1"/>
  <c r="I330" i="7"/>
  <c r="H330" i="7"/>
  <c r="H331" i="7" s="1"/>
  <c r="G330" i="7"/>
  <c r="L329" i="7"/>
  <c r="K329" i="7"/>
  <c r="J329" i="7"/>
  <c r="I329" i="7"/>
  <c r="H329" i="7"/>
  <c r="G329" i="7"/>
  <c r="F329" i="7"/>
  <c r="T328" i="7"/>
  <c r="S328" i="7"/>
  <c r="P328" i="7"/>
  <c r="O328" i="7"/>
  <c r="N328" i="7"/>
  <c r="M328" i="7"/>
  <c r="L325" i="7"/>
  <c r="L324" i="7" s="1"/>
  <c r="K325" i="7"/>
  <c r="J325" i="7"/>
  <c r="I325" i="7"/>
  <c r="H325" i="7"/>
  <c r="G325" i="7"/>
  <c r="L323" i="7"/>
  <c r="K323" i="7"/>
  <c r="J323" i="7"/>
  <c r="J324" i="7" s="1"/>
  <c r="I323" i="7"/>
  <c r="I324" i="7" s="1"/>
  <c r="H323" i="7"/>
  <c r="H324" i="7" s="1"/>
  <c r="G323" i="7"/>
  <c r="L322" i="7"/>
  <c r="K322" i="7"/>
  <c r="J322" i="7"/>
  <c r="I322" i="7"/>
  <c r="H322" i="7"/>
  <c r="G322" i="7"/>
  <c r="T321" i="7"/>
  <c r="S321" i="7"/>
  <c r="P321" i="7"/>
  <c r="O321" i="7"/>
  <c r="N321" i="7"/>
  <c r="M321" i="7"/>
  <c r="T314" i="7"/>
  <c r="S314" i="7"/>
  <c r="P314" i="7"/>
  <c r="O314" i="7"/>
  <c r="N314" i="7"/>
  <c r="M314" i="7"/>
  <c r="L311" i="7"/>
  <c r="K311" i="7"/>
  <c r="J311" i="7"/>
  <c r="I311" i="7"/>
  <c r="H311" i="7"/>
  <c r="G311" i="7"/>
  <c r="G310" i="7"/>
  <c r="L309" i="7"/>
  <c r="K309" i="7"/>
  <c r="J309" i="7"/>
  <c r="J310" i="7" s="1"/>
  <c r="I309" i="7"/>
  <c r="I310" i="7" s="1"/>
  <c r="H309" i="7"/>
  <c r="G309" i="7"/>
  <c r="L308" i="7"/>
  <c r="K308" i="7"/>
  <c r="J308" i="7"/>
  <c r="I308" i="7"/>
  <c r="H308" i="7"/>
  <c r="G308" i="7"/>
  <c r="T307" i="7"/>
  <c r="S307" i="7"/>
  <c r="P307" i="7"/>
  <c r="O307" i="7"/>
  <c r="N307" i="7"/>
  <c r="M307" i="7"/>
  <c r="P300" i="7"/>
  <c r="O300" i="7"/>
  <c r="N300" i="7"/>
  <c r="M300" i="7"/>
  <c r="L297" i="7"/>
  <c r="K297" i="7"/>
  <c r="J297" i="7"/>
  <c r="J296" i="7" s="1"/>
  <c r="I297" i="7"/>
  <c r="L295" i="7"/>
  <c r="K295" i="7"/>
  <c r="K296" i="7" s="1"/>
  <c r="J295" i="7"/>
  <c r="I295" i="7"/>
  <c r="I296" i="7" s="1"/>
  <c r="L294" i="7"/>
  <c r="K294" i="7"/>
  <c r="J294" i="7"/>
  <c r="I294" i="7"/>
  <c r="F294" i="7"/>
  <c r="F293" i="7"/>
  <c r="L289" i="7"/>
  <c r="K289" i="7"/>
  <c r="J289" i="7"/>
  <c r="I289" i="7"/>
  <c r="H289" i="7"/>
  <c r="G289" i="7"/>
  <c r="L287" i="7"/>
  <c r="K287" i="7"/>
  <c r="J287" i="7"/>
  <c r="J288" i="7" s="1"/>
  <c r="I287" i="7"/>
  <c r="I288" i="7" s="1"/>
  <c r="H287" i="7"/>
  <c r="G287" i="7"/>
  <c r="L286" i="7"/>
  <c r="K286" i="7"/>
  <c r="J286" i="7"/>
  <c r="I286" i="7"/>
  <c r="H286" i="7"/>
  <c r="G286" i="7"/>
  <c r="T285" i="7"/>
  <c r="S285" i="7"/>
  <c r="P285" i="7"/>
  <c r="O285" i="7"/>
  <c r="N285" i="7"/>
  <c r="M285" i="7"/>
  <c r="L282" i="7"/>
  <c r="K282" i="7"/>
  <c r="J282" i="7"/>
  <c r="I282" i="7"/>
  <c r="H282" i="7"/>
  <c r="G282" i="7"/>
  <c r="L280" i="7"/>
  <c r="K280" i="7"/>
  <c r="J280" i="7"/>
  <c r="J281" i="7" s="1"/>
  <c r="I280" i="7"/>
  <c r="I281" i="7" s="1"/>
  <c r="H280" i="7"/>
  <c r="G280" i="7"/>
  <c r="L279" i="7"/>
  <c r="K279" i="7"/>
  <c r="J279" i="7"/>
  <c r="I279" i="7"/>
  <c r="H279" i="7"/>
  <c r="G279" i="7"/>
  <c r="T278" i="7"/>
  <c r="S278" i="7"/>
  <c r="P278" i="7"/>
  <c r="O278" i="7"/>
  <c r="N278" i="7"/>
  <c r="M278" i="7"/>
  <c r="L275" i="7"/>
  <c r="K275" i="7"/>
  <c r="J275" i="7"/>
  <c r="I275" i="7"/>
  <c r="H275" i="7"/>
  <c r="G275" i="7"/>
  <c r="L273" i="7"/>
  <c r="K273" i="7"/>
  <c r="K274" i="7" s="1"/>
  <c r="J273" i="7"/>
  <c r="J274" i="7" s="1"/>
  <c r="I273" i="7"/>
  <c r="I274" i="7" s="1"/>
  <c r="H273" i="7"/>
  <c r="G273" i="7"/>
  <c r="L272" i="7"/>
  <c r="K272" i="7"/>
  <c r="J272" i="7"/>
  <c r="I272" i="7"/>
  <c r="H272" i="7"/>
  <c r="G272" i="7"/>
  <c r="T271" i="7"/>
  <c r="S271" i="7"/>
  <c r="P271" i="7"/>
  <c r="O271" i="7"/>
  <c r="N271" i="7"/>
  <c r="M271" i="7"/>
  <c r="L268" i="7"/>
  <c r="K268" i="7"/>
  <c r="J268" i="7"/>
  <c r="I268" i="7"/>
  <c r="F268" i="7" s="1"/>
  <c r="P268" i="7" s="1"/>
  <c r="L266" i="7"/>
  <c r="L267" i="7" s="1"/>
  <c r="K266" i="7"/>
  <c r="J266" i="7"/>
  <c r="J267" i="7" s="1"/>
  <c r="I266" i="7"/>
  <c r="L265" i="7"/>
  <c r="K265" i="7"/>
  <c r="J265" i="7"/>
  <c r="I265" i="7"/>
  <c r="P264" i="7"/>
  <c r="F264" i="7"/>
  <c r="L261" i="7"/>
  <c r="K261" i="7"/>
  <c r="J261" i="7"/>
  <c r="J260" i="7" s="1"/>
  <c r="I261" i="7"/>
  <c r="L259" i="7"/>
  <c r="L260" i="7" s="1"/>
  <c r="K259" i="7"/>
  <c r="J259" i="7"/>
  <c r="I259" i="7"/>
  <c r="I260" i="7" s="1"/>
  <c r="L258" i="7"/>
  <c r="K258" i="7"/>
  <c r="F258" i="7" s="1"/>
  <c r="J258" i="7"/>
  <c r="I258" i="7"/>
  <c r="O257" i="7"/>
  <c r="F257" i="7"/>
  <c r="L254" i="7"/>
  <c r="K254" i="7"/>
  <c r="J254" i="7"/>
  <c r="I254" i="7"/>
  <c r="K253" i="7"/>
  <c r="L252" i="7"/>
  <c r="K252" i="7"/>
  <c r="J252" i="7"/>
  <c r="J253" i="7" s="1"/>
  <c r="I252" i="7"/>
  <c r="L251" i="7"/>
  <c r="K251" i="7"/>
  <c r="J251" i="7"/>
  <c r="I251" i="7"/>
  <c r="O250" i="7"/>
  <c r="F250" i="7"/>
  <c r="M250" i="7" s="1"/>
  <c r="L246" i="7"/>
  <c r="K246" i="7"/>
  <c r="J246" i="7"/>
  <c r="I246" i="7"/>
  <c r="H246" i="7"/>
  <c r="G246" i="7"/>
  <c r="J245" i="7"/>
  <c r="L244" i="7"/>
  <c r="L245" i="7" s="1"/>
  <c r="K244" i="7"/>
  <c r="K245" i="7" s="1"/>
  <c r="J244" i="7"/>
  <c r="I244" i="7"/>
  <c r="H244" i="7"/>
  <c r="G244" i="7"/>
  <c r="G245" i="7" s="1"/>
  <c r="L243" i="7"/>
  <c r="K243" i="7"/>
  <c r="J243" i="7"/>
  <c r="I243" i="7"/>
  <c r="H243" i="7"/>
  <c r="G243" i="7"/>
  <c r="T242" i="7"/>
  <c r="S242" i="7"/>
  <c r="P242" i="7"/>
  <c r="O242" i="7"/>
  <c r="N242" i="7"/>
  <c r="M242" i="7"/>
  <c r="L239" i="7"/>
  <c r="K239" i="7"/>
  <c r="J239" i="7"/>
  <c r="I239" i="7"/>
  <c r="H239" i="7"/>
  <c r="G239" i="7"/>
  <c r="L238" i="7"/>
  <c r="H238" i="7"/>
  <c r="L237" i="7"/>
  <c r="K237" i="7"/>
  <c r="J237" i="7"/>
  <c r="J238" i="7" s="1"/>
  <c r="I237" i="7"/>
  <c r="H237" i="7"/>
  <c r="G237" i="7"/>
  <c r="L236" i="7"/>
  <c r="K236" i="7"/>
  <c r="J236" i="7"/>
  <c r="I236" i="7"/>
  <c r="H236" i="7"/>
  <c r="G236" i="7"/>
  <c r="F236" i="7" s="1"/>
  <c r="O236" i="7" s="1"/>
  <c r="T235" i="7"/>
  <c r="S235" i="7"/>
  <c r="P235" i="7"/>
  <c r="O235" i="7"/>
  <c r="N235" i="7"/>
  <c r="M235" i="7"/>
  <c r="L232" i="7"/>
  <c r="K232" i="7"/>
  <c r="J232" i="7"/>
  <c r="J231" i="7" s="1"/>
  <c r="I232" i="7"/>
  <c r="F232" i="7" s="1"/>
  <c r="H232" i="7"/>
  <c r="G232" i="7"/>
  <c r="L230" i="7"/>
  <c r="L231" i="7" s="1"/>
  <c r="K230" i="7"/>
  <c r="J230" i="7"/>
  <c r="I230" i="7"/>
  <c r="H230" i="7"/>
  <c r="G230" i="7"/>
  <c r="L229" i="7"/>
  <c r="K229" i="7"/>
  <c r="J229" i="7"/>
  <c r="I229" i="7"/>
  <c r="H229" i="7"/>
  <c r="G229" i="7"/>
  <c r="T228" i="7"/>
  <c r="S228" i="7"/>
  <c r="P228" i="7"/>
  <c r="O228" i="7"/>
  <c r="N228" i="7"/>
  <c r="M228" i="7"/>
  <c r="L225" i="7"/>
  <c r="K225" i="7"/>
  <c r="J225" i="7"/>
  <c r="J224" i="7" s="1"/>
  <c r="I225" i="7"/>
  <c r="L223" i="7"/>
  <c r="K223" i="7"/>
  <c r="K224" i="7" s="1"/>
  <c r="J223" i="7"/>
  <c r="I223" i="7"/>
  <c r="L222" i="7"/>
  <c r="K222" i="7"/>
  <c r="J222" i="7"/>
  <c r="I222" i="7"/>
  <c r="F222" i="7"/>
  <c r="F221" i="7"/>
  <c r="L218" i="7"/>
  <c r="K218" i="7"/>
  <c r="J218" i="7"/>
  <c r="I218" i="7"/>
  <c r="K217" i="7"/>
  <c r="L216" i="7"/>
  <c r="K216" i="7"/>
  <c r="J216" i="7"/>
  <c r="I216" i="7"/>
  <c r="L215" i="7"/>
  <c r="K215" i="7"/>
  <c r="J215" i="7"/>
  <c r="I215" i="7"/>
  <c r="N214" i="7"/>
  <c r="F214" i="7"/>
  <c r="L211" i="7"/>
  <c r="K211" i="7"/>
  <c r="J211" i="7"/>
  <c r="F211" i="7" s="1"/>
  <c r="O211" i="7" s="1"/>
  <c r="I211" i="7"/>
  <c r="L209" i="7"/>
  <c r="K209" i="7"/>
  <c r="K210" i="7" s="1"/>
  <c r="J209" i="7"/>
  <c r="I209" i="7"/>
  <c r="L208" i="7"/>
  <c r="K208" i="7"/>
  <c r="F208" i="7" s="1"/>
  <c r="P208" i="7" s="1"/>
  <c r="J208" i="7"/>
  <c r="I208" i="7"/>
  <c r="F207" i="7"/>
  <c r="N207" i="7" s="1"/>
  <c r="L203" i="7"/>
  <c r="K203" i="7"/>
  <c r="J203" i="7"/>
  <c r="I203" i="7"/>
  <c r="H203" i="7"/>
  <c r="G203" i="7"/>
  <c r="J202" i="7"/>
  <c r="L201" i="7"/>
  <c r="K201" i="7"/>
  <c r="J201" i="7"/>
  <c r="I201" i="7"/>
  <c r="H201" i="7"/>
  <c r="G201" i="7"/>
  <c r="L200" i="7"/>
  <c r="K200" i="7"/>
  <c r="J200" i="7"/>
  <c r="I200" i="7"/>
  <c r="H200" i="7"/>
  <c r="G200" i="7"/>
  <c r="T199" i="7"/>
  <c r="S199" i="7"/>
  <c r="P199" i="7"/>
  <c r="O199" i="7"/>
  <c r="N199" i="7"/>
  <c r="M199" i="7"/>
  <c r="T192" i="7"/>
  <c r="S192" i="7"/>
  <c r="P192" i="7"/>
  <c r="O192" i="7"/>
  <c r="N192" i="7"/>
  <c r="M192" i="7"/>
  <c r="L189" i="7"/>
  <c r="K189" i="7"/>
  <c r="J189" i="7"/>
  <c r="I189" i="7"/>
  <c r="H189" i="7"/>
  <c r="G189" i="7"/>
  <c r="I188" i="7"/>
  <c r="L187" i="7"/>
  <c r="K187" i="7"/>
  <c r="K188" i="7" s="1"/>
  <c r="J187" i="7"/>
  <c r="J188" i="7" s="1"/>
  <c r="I187" i="7"/>
  <c r="H187" i="7"/>
  <c r="H188" i="7" s="1"/>
  <c r="G187" i="7"/>
  <c r="L186" i="7"/>
  <c r="K186" i="7"/>
  <c r="J186" i="7"/>
  <c r="I186" i="7"/>
  <c r="H186" i="7"/>
  <c r="G186" i="7"/>
  <c r="T185" i="7"/>
  <c r="S185" i="7"/>
  <c r="P185" i="7"/>
  <c r="O185" i="7"/>
  <c r="N185" i="7"/>
  <c r="M185" i="7"/>
  <c r="L182" i="7"/>
  <c r="K182" i="7"/>
  <c r="J182" i="7"/>
  <c r="J181" i="7" s="1"/>
  <c r="I182" i="7"/>
  <c r="F182" i="7" s="1"/>
  <c r="S182" i="7" s="1"/>
  <c r="H182" i="7"/>
  <c r="G182" i="7"/>
  <c r="L181" i="7"/>
  <c r="K181" i="7"/>
  <c r="G181" i="7"/>
  <c r="L180" i="7"/>
  <c r="K180" i="7"/>
  <c r="J180" i="7"/>
  <c r="I180" i="7"/>
  <c r="H180" i="7"/>
  <c r="H181" i="7" s="1"/>
  <c r="G180" i="7"/>
  <c r="L179" i="7"/>
  <c r="K179" i="7"/>
  <c r="J179" i="7"/>
  <c r="I179" i="7"/>
  <c r="H179" i="7"/>
  <c r="G179" i="7"/>
  <c r="T178" i="7"/>
  <c r="S178" i="7"/>
  <c r="P178" i="7"/>
  <c r="O178" i="7"/>
  <c r="N178" i="7"/>
  <c r="M178" i="7"/>
  <c r="P171" i="7"/>
  <c r="O171" i="7"/>
  <c r="N171" i="7"/>
  <c r="M171" i="7"/>
  <c r="L168" i="7"/>
  <c r="K168" i="7"/>
  <c r="J168" i="7"/>
  <c r="I168" i="7"/>
  <c r="L167" i="7"/>
  <c r="L166" i="7"/>
  <c r="K166" i="7"/>
  <c r="J166" i="7"/>
  <c r="I166" i="7"/>
  <c r="L165" i="7"/>
  <c r="K165" i="7"/>
  <c r="J165" i="7"/>
  <c r="I165" i="7"/>
  <c r="O164" i="7"/>
  <c r="N164" i="7"/>
  <c r="M164" i="7"/>
  <c r="F164" i="7"/>
  <c r="P164" i="7" s="1"/>
  <c r="L160" i="7"/>
  <c r="K160" i="7"/>
  <c r="J160" i="7"/>
  <c r="I160" i="7"/>
  <c r="H160" i="7"/>
  <c r="F160" i="7" s="1"/>
  <c r="T160" i="7" s="1"/>
  <c r="G160" i="7"/>
  <c r="G159" i="7"/>
  <c r="L158" i="7"/>
  <c r="K158" i="7"/>
  <c r="K159" i="7" s="1"/>
  <c r="J158" i="7"/>
  <c r="J159" i="7" s="1"/>
  <c r="I158" i="7"/>
  <c r="H158" i="7"/>
  <c r="G158" i="7"/>
  <c r="L157" i="7"/>
  <c r="K157" i="7"/>
  <c r="J157" i="7"/>
  <c r="I157" i="7"/>
  <c r="H157" i="7"/>
  <c r="G157" i="7"/>
  <c r="T156" i="7"/>
  <c r="S156" i="7"/>
  <c r="P156" i="7"/>
  <c r="O156" i="7"/>
  <c r="N156" i="7"/>
  <c r="M156" i="7"/>
  <c r="L153" i="7"/>
  <c r="L152" i="7" s="1"/>
  <c r="K153" i="7"/>
  <c r="J153" i="7"/>
  <c r="I153" i="7"/>
  <c r="H153" i="7"/>
  <c r="G153" i="7"/>
  <c r="K152" i="7"/>
  <c r="G152" i="7"/>
  <c r="L151" i="7"/>
  <c r="K151" i="7"/>
  <c r="J151" i="7"/>
  <c r="J152" i="7" s="1"/>
  <c r="I151" i="7"/>
  <c r="I152" i="7" s="1"/>
  <c r="H151" i="7"/>
  <c r="G151" i="7"/>
  <c r="L150" i="7"/>
  <c r="K150" i="7"/>
  <c r="J150" i="7"/>
  <c r="I150" i="7"/>
  <c r="H150" i="7"/>
  <c r="G150" i="7"/>
  <c r="T149" i="7"/>
  <c r="S149" i="7"/>
  <c r="P149" i="7"/>
  <c r="O149" i="7"/>
  <c r="N149" i="7"/>
  <c r="M149" i="7"/>
  <c r="L146" i="7"/>
  <c r="K146" i="7"/>
  <c r="J146" i="7"/>
  <c r="I146" i="7"/>
  <c r="H146" i="7"/>
  <c r="F146" i="7" s="1"/>
  <c r="T146" i="7" s="1"/>
  <c r="G146" i="7"/>
  <c r="G145" i="7"/>
  <c r="L144" i="7"/>
  <c r="K144" i="7"/>
  <c r="K145" i="7" s="1"/>
  <c r="J144" i="7"/>
  <c r="J145" i="7" s="1"/>
  <c r="I144" i="7"/>
  <c r="H144" i="7"/>
  <c r="G144" i="7"/>
  <c r="L143" i="7"/>
  <c r="K143" i="7"/>
  <c r="J143" i="7"/>
  <c r="I143" i="7"/>
  <c r="H143" i="7"/>
  <c r="G143" i="7"/>
  <c r="T142" i="7"/>
  <c r="S142" i="7"/>
  <c r="P142" i="7"/>
  <c r="O142" i="7"/>
  <c r="N142" i="7"/>
  <c r="M142" i="7"/>
  <c r="L138" i="7"/>
  <c r="K138" i="7"/>
  <c r="J138" i="7"/>
  <c r="I138" i="7"/>
  <c r="H138" i="7"/>
  <c r="G138" i="7"/>
  <c r="L136" i="7"/>
  <c r="K136" i="7"/>
  <c r="J136" i="7"/>
  <c r="J137" i="7" s="1"/>
  <c r="I136" i="7"/>
  <c r="I137" i="7" s="1"/>
  <c r="H136" i="7"/>
  <c r="G136" i="7"/>
  <c r="L135" i="7"/>
  <c r="K135" i="7"/>
  <c r="J135" i="7"/>
  <c r="I135" i="7"/>
  <c r="H135" i="7"/>
  <c r="G135" i="7"/>
  <c r="T134" i="7"/>
  <c r="S134" i="7"/>
  <c r="P134" i="7"/>
  <c r="O134" i="7"/>
  <c r="N134" i="7"/>
  <c r="M134" i="7"/>
  <c r="L131" i="7"/>
  <c r="K131" i="7"/>
  <c r="J131" i="7"/>
  <c r="I131" i="7"/>
  <c r="H131" i="7"/>
  <c r="F131" i="7" s="1"/>
  <c r="T131" i="7" s="1"/>
  <c r="G131" i="7"/>
  <c r="L129" i="7"/>
  <c r="L130" i="7" s="1"/>
  <c r="K129" i="7"/>
  <c r="J129" i="7"/>
  <c r="I129" i="7"/>
  <c r="I130" i="7" s="1"/>
  <c r="H129" i="7"/>
  <c r="G129" i="7"/>
  <c r="L128" i="7"/>
  <c r="K128" i="7"/>
  <c r="J128" i="7"/>
  <c r="I128" i="7"/>
  <c r="H128" i="7"/>
  <c r="G128" i="7"/>
  <c r="T127" i="7"/>
  <c r="S127" i="7"/>
  <c r="P127" i="7"/>
  <c r="O127" i="7"/>
  <c r="N127" i="7"/>
  <c r="M127" i="7"/>
  <c r="L124" i="7"/>
  <c r="K124" i="7"/>
  <c r="J124" i="7"/>
  <c r="I124" i="7"/>
  <c r="H124" i="7"/>
  <c r="H123" i="7" s="1"/>
  <c r="G124" i="7"/>
  <c r="F124" i="7" s="1"/>
  <c r="P124" i="7" s="1"/>
  <c r="I123" i="7"/>
  <c r="L122" i="7"/>
  <c r="K122" i="7"/>
  <c r="J122" i="7"/>
  <c r="I122" i="7"/>
  <c r="H122" i="7"/>
  <c r="G122" i="7"/>
  <c r="L121" i="7"/>
  <c r="K121" i="7"/>
  <c r="J121" i="7"/>
  <c r="I121" i="7"/>
  <c r="H121" i="7"/>
  <c r="G121" i="7"/>
  <c r="T120" i="7"/>
  <c r="S120" i="7"/>
  <c r="P120" i="7"/>
  <c r="O120" i="7"/>
  <c r="N120" i="7"/>
  <c r="M120" i="7"/>
  <c r="P113" i="7"/>
  <c r="O113" i="7"/>
  <c r="N113" i="7"/>
  <c r="M113" i="7"/>
  <c r="L110" i="7"/>
  <c r="K110" i="7"/>
  <c r="J110" i="7"/>
  <c r="I110" i="7"/>
  <c r="L108" i="7"/>
  <c r="K108" i="7"/>
  <c r="J108" i="7"/>
  <c r="I108" i="7"/>
  <c r="I109" i="7" s="1"/>
  <c r="L107" i="7"/>
  <c r="K107" i="7"/>
  <c r="J107" i="7"/>
  <c r="I107" i="7"/>
  <c r="F106" i="7"/>
  <c r="P99" i="7"/>
  <c r="O99" i="7"/>
  <c r="N99" i="7"/>
  <c r="M99" i="7"/>
  <c r="L96" i="7"/>
  <c r="K96" i="7"/>
  <c r="J96" i="7"/>
  <c r="I96" i="7"/>
  <c r="L95" i="7"/>
  <c r="L94" i="7"/>
  <c r="K94" i="7"/>
  <c r="J94" i="7"/>
  <c r="J95" i="7" s="1"/>
  <c r="I94" i="7"/>
  <c r="L93" i="7"/>
  <c r="K93" i="7"/>
  <c r="J93" i="7"/>
  <c r="I93" i="7"/>
  <c r="F92" i="7"/>
  <c r="L88" i="7"/>
  <c r="K88" i="7"/>
  <c r="K87" i="7" s="1"/>
  <c r="J88" i="7"/>
  <c r="I88" i="7"/>
  <c r="H88" i="7"/>
  <c r="G88" i="7"/>
  <c r="G87" i="7" s="1"/>
  <c r="L86" i="7"/>
  <c r="L87" i="7" s="1"/>
  <c r="K86" i="7"/>
  <c r="J86" i="7"/>
  <c r="J87" i="7" s="1"/>
  <c r="I86" i="7"/>
  <c r="I87" i="7" s="1"/>
  <c r="H86" i="7"/>
  <c r="G86" i="7"/>
  <c r="L85" i="7"/>
  <c r="K85" i="7"/>
  <c r="J85" i="7"/>
  <c r="I85" i="7"/>
  <c r="H85" i="7"/>
  <c r="G85" i="7"/>
  <c r="T84" i="7"/>
  <c r="S84" i="7"/>
  <c r="P84" i="7"/>
  <c r="O84" i="7"/>
  <c r="N84" i="7"/>
  <c r="M84" i="7"/>
  <c r="L81" i="7"/>
  <c r="K81" i="7"/>
  <c r="J81" i="7"/>
  <c r="I81" i="7"/>
  <c r="H81" i="7"/>
  <c r="G81" i="7"/>
  <c r="K80" i="7"/>
  <c r="G80" i="7"/>
  <c r="L79" i="7"/>
  <c r="K79" i="7"/>
  <c r="J79" i="7"/>
  <c r="J80" i="7" s="1"/>
  <c r="I79" i="7"/>
  <c r="H79" i="7"/>
  <c r="G79" i="7"/>
  <c r="L78" i="7"/>
  <c r="K78" i="7"/>
  <c r="J78" i="7"/>
  <c r="I78" i="7"/>
  <c r="H78" i="7"/>
  <c r="G78" i="7"/>
  <c r="T77" i="7"/>
  <c r="S77" i="7"/>
  <c r="P77" i="7"/>
  <c r="O77" i="7"/>
  <c r="N77" i="7"/>
  <c r="M77" i="7"/>
  <c r="L74" i="7"/>
  <c r="K74" i="7"/>
  <c r="J74" i="7"/>
  <c r="I74" i="7"/>
  <c r="H74" i="7"/>
  <c r="G74" i="7"/>
  <c r="L72" i="7"/>
  <c r="K72" i="7"/>
  <c r="K73" i="7" s="1"/>
  <c r="J72" i="7"/>
  <c r="J73" i="7" s="1"/>
  <c r="I72" i="7"/>
  <c r="I73" i="7" s="1"/>
  <c r="H72" i="7"/>
  <c r="H73" i="7" s="1"/>
  <c r="G72" i="7"/>
  <c r="G73" i="7" s="1"/>
  <c r="L71" i="7"/>
  <c r="K71" i="7"/>
  <c r="J71" i="7"/>
  <c r="I71" i="7"/>
  <c r="F71" i="7" s="1"/>
  <c r="H71" i="7"/>
  <c r="G71" i="7"/>
  <c r="T70" i="7"/>
  <c r="S70" i="7"/>
  <c r="P70" i="7"/>
  <c r="O70" i="7"/>
  <c r="N70" i="7"/>
  <c r="M70" i="7"/>
  <c r="L67" i="7"/>
  <c r="K67" i="7"/>
  <c r="J67" i="7"/>
  <c r="I67" i="7"/>
  <c r="L65" i="7"/>
  <c r="K65" i="7"/>
  <c r="J65" i="7"/>
  <c r="I65" i="7"/>
  <c r="L64" i="7"/>
  <c r="K64" i="7"/>
  <c r="J64" i="7"/>
  <c r="I64" i="7"/>
  <c r="F63" i="7"/>
  <c r="P56" i="7"/>
  <c r="O56" i="7"/>
  <c r="N56" i="7"/>
  <c r="M56" i="7"/>
  <c r="L53" i="7"/>
  <c r="K53" i="7"/>
  <c r="J53" i="7"/>
  <c r="I53" i="7"/>
  <c r="L51" i="7"/>
  <c r="K51" i="7"/>
  <c r="J51" i="7"/>
  <c r="I51" i="7"/>
  <c r="L50" i="7"/>
  <c r="K50" i="7"/>
  <c r="J50" i="7"/>
  <c r="I50" i="7"/>
  <c r="F49" i="7"/>
  <c r="O49" i="7" s="1"/>
  <c r="L45" i="7"/>
  <c r="K45" i="7"/>
  <c r="K44" i="7" s="1"/>
  <c r="J45" i="7"/>
  <c r="I45" i="7"/>
  <c r="H45" i="7"/>
  <c r="G45" i="7"/>
  <c r="L44" i="7"/>
  <c r="G44" i="7"/>
  <c r="L43" i="7"/>
  <c r="K43" i="7"/>
  <c r="J43" i="7"/>
  <c r="I43" i="7"/>
  <c r="H43" i="7"/>
  <c r="G43" i="7"/>
  <c r="L42" i="7"/>
  <c r="K42" i="7"/>
  <c r="J42" i="7"/>
  <c r="I42" i="7"/>
  <c r="H42" i="7"/>
  <c r="G42" i="7"/>
  <c r="T41" i="7"/>
  <c r="S41" i="7"/>
  <c r="P41" i="7"/>
  <c r="O41" i="7"/>
  <c r="N41" i="7"/>
  <c r="M41" i="7"/>
  <c r="T34" i="7"/>
  <c r="S34" i="7"/>
  <c r="P34" i="7"/>
  <c r="O34" i="7"/>
  <c r="N34" i="7"/>
  <c r="M34" i="7"/>
  <c r="L31" i="7"/>
  <c r="K31" i="7"/>
  <c r="J31" i="7"/>
  <c r="I31" i="7"/>
  <c r="H31" i="7"/>
  <c r="G31" i="7"/>
  <c r="L30" i="7"/>
  <c r="I30" i="7"/>
  <c r="L29" i="7"/>
  <c r="K29" i="7"/>
  <c r="J29" i="7"/>
  <c r="J30" i="7" s="1"/>
  <c r="I29" i="7"/>
  <c r="H29" i="7"/>
  <c r="G29" i="7"/>
  <c r="G30" i="7" s="1"/>
  <c r="F29" i="7"/>
  <c r="T29" i="7" s="1"/>
  <c r="L28" i="7"/>
  <c r="K28" i="7"/>
  <c r="J28" i="7"/>
  <c r="I28" i="7"/>
  <c r="H28" i="7"/>
  <c r="G28" i="7"/>
  <c r="T27" i="7"/>
  <c r="S27" i="7"/>
  <c r="P27" i="7"/>
  <c r="O27" i="7"/>
  <c r="N27" i="7"/>
  <c r="M27" i="7"/>
  <c r="L24" i="7"/>
  <c r="K24" i="7"/>
  <c r="J24" i="7"/>
  <c r="I24" i="7"/>
  <c r="H24" i="7"/>
  <c r="G24" i="7"/>
  <c r="K23" i="7"/>
  <c r="L22" i="7"/>
  <c r="K22" i="7"/>
  <c r="J22" i="7"/>
  <c r="I22" i="7"/>
  <c r="H22" i="7"/>
  <c r="G22" i="7"/>
  <c r="L21" i="7"/>
  <c r="K21" i="7"/>
  <c r="J21" i="7"/>
  <c r="I21" i="7"/>
  <c r="H21" i="7"/>
  <c r="G21" i="7"/>
  <c r="P20" i="7"/>
  <c r="F20" i="7"/>
  <c r="O20" i="7" s="1"/>
  <c r="P13" i="7"/>
  <c r="O13" i="7"/>
  <c r="N13" i="7"/>
  <c r="M13" i="7"/>
  <c r="L10" i="7"/>
  <c r="K10" i="7"/>
  <c r="K9" i="7" s="1"/>
  <c r="J10" i="7"/>
  <c r="I10" i="7"/>
  <c r="L9" i="7"/>
  <c r="L8" i="7"/>
  <c r="K8" i="7"/>
  <c r="J8" i="7"/>
  <c r="J9" i="7" s="1"/>
  <c r="I8" i="7"/>
  <c r="I9" i="7" s="1"/>
  <c r="L7" i="7"/>
  <c r="K7" i="7"/>
  <c r="J7" i="7"/>
  <c r="I7" i="7"/>
  <c r="F6" i="7"/>
  <c r="T232" i="7" l="1"/>
  <c r="N232" i="7"/>
  <c r="P6" i="7"/>
  <c r="N6" i="7"/>
  <c r="P146" i="7"/>
  <c r="F165" i="7"/>
  <c r="P165" i="7" s="1"/>
  <c r="P222" i="7"/>
  <c r="P343" i="7"/>
  <c r="M343" i="7"/>
  <c r="T42" i="7"/>
  <c r="F42" i="7"/>
  <c r="S42" i="7" s="1"/>
  <c r="F96" i="7"/>
  <c r="P96" i="7" s="1"/>
  <c r="M106" i="7"/>
  <c r="N106" i="7"/>
  <c r="K123" i="7"/>
  <c r="I145" i="7"/>
  <c r="S146" i="7"/>
  <c r="F158" i="7"/>
  <c r="M158" i="7" s="1"/>
  <c r="I159" i="7"/>
  <c r="S160" i="7"/>
  <c r="F166" i="7"/>
  <c r="P166" i="7" s="1"/>
  <c r="F179" i="7"/>
  <c r="N179" i="7" s="1"/>
  <c r="T182" i="7"/>
  <c r="F201" i="7"/>
  <c r="T201" i="7" s="1"/>
  <c r="F223" i="7"/>
  <c r="O223" i="7" s="1"/>
  <c r="T229" i="7"/>
  <c r="I231" i="7"/>
  <c r="I253" i="7"/>
  <c r="F252" i="7"/>
  <c r="O252" i="7" s="1"/>
  <c r="H274" i="7"/>
  <c r="L274" i="7"/>
  <c r="M294" i="7"/>
  <c r="F295" i="7"/>
  <c r="O295" i="7" s="1"/>
  <c r="I331" i="7"/>
  <c r="I360" i="7"/>
  <c r="J374" i="7"/>
  <c r="H389" i="7"/>
  <c r="M408" i="7"/>
  <c r="N408" i="7"/>
  <c r="M45" i="7"/>
  <c r="O122" i="7"/>
  <c r="O207" i="7"/>
  <c r="P207" i="7"/>
  <c r="N329" i="7"/>
  <c r="F45" i="7"/>
  <c r="O6" i="7"/>
  <c r="F24" i="7"/>
  <c r="T24" i="7" s="1"/>
  <c r="K30" i="7"/>
  <c r="M49" i="7"/>
  <c r="F65" i="7"/>
  <c r="O65" i="7" s="1"/>
  <c r="I66" i="7"/>
  <c r="O106" i="7"/>
  <c r="F135" i="7"/>
  <c r="T135" i="7" s="1"/>
  <c r="N146" i="7"/>
  <c r="F150" i="7"/>
  <c r="N160" i="7"/>
  <c r="P221" i="7"/>
  <c r="N221" i="7"/>
  <c r="N222" i="7"/>
  <c r="F229" i="7"/>
  <c r="O229" i="7" s="1"/>
  <c r="F246" i="7"/>
  <c r="S246" i="7" s="1"/>
  <c r="P257" i="7"/>
  <c r="N257" i="7"/>
  <c r="P261" i="7"/>
  <c r="P293" i="7"/>
  <c r="O293" i="7"/>
  <c r="N293" i="7"/>
  <c r="J367" i="7"/>
  <c r="N368" i="7"/>
  <c r="G374" i="7"/>
  <c r="K374" i="7"/>
  <c r="J403" i="7"/>
  <c r="N404" i="7"/>
  <c r="J52" i="7"/>
  <c r="N166" i="7"/>
  <c r="F200" i="7"/>
  <c r="N200" i="7" s="1"/>
  <c r="M232" i="7"/>
  <c r="M395" i="7"/>
  <c r="I396" i="7"/>
  <c r="M6" i="7"/>
  <c r="G23" i="7"/>
  <c r="F22" i="7"/>
  <c r="F28" i="7"/>
  <c r="S28" i="7" s="1"/>
  <c r="O42" i="7"/>
  <c r="S29" i="7"/>
  <c r="T31" i="7"/>
  <c r="F31" i="7"/>
  <c r="I44" i="7"/>
  <c r="F7" i="7"/>
  <c r="P7" i="7" s="1"/>
  <c r="H30" i="7"/>
  <c r="M42" i="7"/>
  <c r="F43" i="7"/>
  <c r="T43" i="7" s="1"/>
  <c r="J44" i="7"/>
  <c r="H44" i="7"/>
  <c r="F51" i="7"/>
  <c r="N51" i="7" s="1"/>
  <c r="I52" i="7"/>
  <c r="K66" i="7"/>
  <c r="F81" i="7"/>
  <c r="T81" i="7" s="1"/>
  <c r="F93" i="7"/>
  <c r="N93" i="7" s="1"/>
  <c r="F94" i="7"/>
  <c r="I95" i="7"/>
  <c r="P106" i="7"/>
  <c r="L109" i="7"/>
  <c r="O124" i="7"/>
  <c r="N131" i="7"/>
  <c r="O166" i="7"/>
  <c r="J167" i="7"/>
  <c r="O182" i="7"/>
  <c r="H202" i="7"/>
  <c r="L202" i="7"/>
  <c r="M214" i="7"/>
  <c r="O214" i="7"/>
  <c r="M221" i="7"/>
  <c r="N236" i="7"/>
  <c r="N250" i="7"/>
  <c r="M257" i="7"/>
  <c r="I267" i="7"/>
  <c r="M293" i="7"/>
  <c r="F311" i="7"/>
  <c r="S311" i="7" s="1"/>
  <c r="O368" i="7"/>
  <c r="F358" i="7"/>
  <c r="P368" i="7"/>
  <c r="F380" i="7"/>
  <c r="P380" i="7" s="1"/>
  <c r="I389" i="7"/>
  <c r="P404" i="7"/>
  <c r="J23" i="7"/>
  <c r="I23" i="7"/>
  <c r="M29" i="7"/>
  <c r="N42" i="7"/>
  <c r="L66" i="7"/>
  <c r="I80" i="7"/>
  <c r="F85" i="7"/>
  <c r="N85" i="7" s="1"/>
  <c r="P94" i="7"/>
  <c r="F122" i="7"/>
  <c r="L123" i="7"/>
  <c r="O146" i="7"/>
  <c r="M165" i="7"/>
  <c r="F168" i="7"/>
  <c r="P168" i="7" s="1"/>
  <c r="P182" i="7"/>
  <c r="L188" i="7"/>
  <c r="O222" i="7"/>
  <c r="F225" i="7"/>
  <c r="M229" i="7"/>
  <c r="I245" i="7"/>
  <c r="F251" i="7"/>
  <c r="N251" i="7" s="1"/>
  <c r="L253" i="7"/>
  <c r="F261" i="7"/>
  <c r="F265" i="7"/>
  <c r="O265" i="7" s="1"/>
  <c r="F279" i="7"/>
  <c r="O294" i="7"/>
  <c r="K346" i="7"/>
  <c r="L353" i="7"/>
  <c r="M368" i="7"/>
  <c r="L403" i="7"/>
  <c r="M404" i="7"/>
  <c r="T408" i="7"/>
  <c r="N7" i="7"/>
  <c r="P24" i="7"/>
  <c r="T71" i="7"/>
  <c r="S71" i="7"/>
  <c r="S150" i="7"/>
  <c r="T150" i="7"/>
  <c r="N71" i="7"/>
  <c r="S85" i="7"/>
  <c r="N150" i="7"/>
  <c r="S24" i="7"/>
  <c r="N29" i="7"/>
  <c r="F30" i="7"/>
  <c r="F44" i="7"/>
  <c r="M63" i="7"/>
  <c r="N63" i="7"/>
  <c r="O71" i="7"/>
  <c r="P72" i="7"/>
  <c r="L73" i="7"/>
  <c r="M85" i="7"/>
  <c r="M96" i="7"/>
  <c r="F128" i="7"/>
  <c r="P128" i="7" s="1"/>
  <c r="G130" i="7"/>
  <c r="F129" i="7"/>
  <c r="N129" i="7" s="1"/>
  <c r="K130" i="7"/>
  <c r="P131" i="7"/>
  <c r="H145" i="7"/>
  <c r="F144" i="7"/>
  <c r="L145" i="7"/>
  <c r="O150" i="7"/>
  <c r="T186" i="7"/>
  <c r="G188" i="7"/>
  <c r="F187" i="7"/>
  <c r="S187" i="7" s="1"/>
  <c r="M201" i="7"/>
  <c r="P211" i="7"/>
  <c r="F230" i="7"/>
  <c r="O230" i="7" s="1"/>
  <c r="K231" i="7"/>
  <c r="M243" i="7"/>
  <c r="M251" i="7"/>
  <c r="G274" i="7"/>
  <c r="F273" i="7"/>
  <c r="F280" i="7"/>
  <c r="T280" i="7" s="1"/>
  <c r="H281" i="7"/>
  <c r="L281" i="7"/>
  <c r="F308" i="7"/>
  <c r="T308" i="7" s="1"/>
  <c r="P329" i="7"/>
  <c r="T329" i="7"/>
  <c r="S20" i="7"/>
  <c r="O22" i="7"/>
  <c r="M24" i="7"/>
  <c r="O29" i="7"/>
  <c r="P29" i="7"/>
  <c r="O31" i="7"/>
  <c r="O45" i="7"/>
  <c r="M51" i="7"/>
  <c r="F53" i="7"/>
  <c r="O53" i="7" s="1"/>
  <c r="O63" i="7"/>
  <c r="P71" i="7"/>
  <c r="F73" i="7"/>
  <c r="O73" i="7" s="1"/>
  <c r="F78" i="7"/>
  <c r="S78" i="7" s="1"/>
  <c r="S86" i="7"/>
  <c r="N96" i="7"/>
  <c r="O96" i="7"/>
  <c r="J109" i="7"/>
  <c r="F108" i="7"/>
  <c r="M108" i="7" s="1"/>
  <c r="F110" i="7"/>
  <c r="N110" i="7" s="1"/>
  <c r="F121" i="7"/>
  <c r="S121" i="7" s="1"/>
  <c r="N124" i="7"/>
  <c r="S128" i="7"/>
  <c r="H130" i="7"/>
  <c r="J130" i="7"/>
  <c r="O131" i="7"/>
  <c r="M135" i="7"/>
  <c r="H137" i="7"/>
  <c r="F136" i="7"/>
  <c r="T136" i="7" s="1"/>
  <c r="L137" i="7"/>
  <c r="F138" i="7"/>
  <c r="G137" i="7"/>
  <c r="M144" i="7"/>
  <c r="F151" i="7"/>
  <c r="N151" i="7" s="1"/>
  <c r="F153" i="7"/>
  <c r="H152" i="7"/>
  <c r="P153" i="7"/>
  <c r="M168" i="7"/>
  <c r="N201" i="7"/>
  <c r="S201" i="7"/>
  <c r="J210" i="7"/>
  <c r="F209" i="7"/>
  <c r="M211" i="7"/>
  <c r="I210" i="7"/>
  <c r="N211" i="7"/>
  <c r="I217" i="7"/>
  <c r="F216" i="7"/>
  <c r="M216" i="7"/>
  <c r="S232" i="7"/>
  <c r="T236" i="7"/>
  <c r="L296" i="7"/>
  <c r="P295" i="7"/>
  <c r="N350" i="7"/>
  <c r="M350" i="7"/>
  <c r="O350" i="7"/>
  <c r="P350" i="7"/>
  <c r="F390" i="7"/>
  <c r="P390" i="7" s="1"/>
  <c r="G389" i="7"/>
  <c r="O390" i="7"/>
  <c r="K389" i="7"/>
  <c r="F394" i="7"/>
  <c r="N394" i="7" s="1"/>
  <c r="O394" i="7"/>
  <c r="F10" i="7"/>
  <c r="N10" i="7" s="1"/>
  <c r="M20" i="7"/>
  <c r="T20" i="7"/>
  <c r="P42" i="7"/>
  <c r="T45" i="7"/>
  <c r="F50" i="7"/>
  <c r="O50" i="7" s="1"/>
  <c r="P50" i="7"/>
  <c r="L52" i="7"/>
  <c r="M53" i="7"/>
  <c r="P63" i="7"/>
  <c r="F67" i="7"/>
  <c r="O67" i="7" s="1"/>
  <c r="M71" i="7"/>
  <c r="F72" i="7"/>
  <c r="T72" i="7" s="1"/>
  <c r="N72" i="7"/>
  <c r="H80" i="7"/>
  <c r="F79" i="7"/>
  <c r="L80" i="7"/>
  <c r="N81" i="7"/>
  <c r="S81" i="7"/>
  <c r="O85" i="7"/>
  <c r="M86" i="7"/>
  <c r="N92" i="7"/>
  <c r="O92" i="7"/>
  <c r="M92" i="7"/>
  <c r="M94" i="7"/>
  <c r="K109" i="7"/>
  <c r="P110" i="7"/>
  <c r="G123" i="7"/>
  <c r="T124" i="7"/>
  <c r="P129" i="7"/>
  <c r="S131" i="7"/>
  <c r="N135" i="7"/>
  <c r="S135" i="7"/>
  <c r="K137" i="7"/>
  <c r="M150" i="7"/>
  <c r="O158" i="7"/>
  <c r="P160" i="7"/>
  <c r="K167" i="7"/>
  <c r="M182" i="7"/>
  <c r="M187" i="7"/>
  <c r="O187" i="7"/>
  <c r="F189" i="7"/>
  <c r="O200" i="7"/>
  <c r="M208" i="7"/>
  <c r="O208" i="7"/>
  <c r="L224" i="7"/>
  <c r="P223" i="7"/>
  <c r="M225" i="7"/>
  <c r="F239" i="7"/>
  <c r="T239" i="7" s="1"/>
  <c r="P258" i="7"/>
  <c r="K267" i="7"/>
  <c r="M268" i="7"/>
  <c r="F272" i="7"/>
  <c r="P272" i="7" s="1"/>
  <c r="T279" i="7"/>
  <c r="S279" i="7"/>
  <c r="M279" i="7"/>
  <c r="G288" i="7"/>
  <c r="F287" i="7"/>
  <c r="N287" i="7" s="1"/>
  <c r="K288" i="7"/>
  <c r="F322" i="7"/>
  <c r="P322" i="7" s="1"/>
  <c r="P344" i="7"/>
  <c r="F397" i="7"/>
  <c r="P397" i="7" s="1"/>
  <c r="O397" i="7"/>
  <c r="F8" i="7"/>
  <c r="N8" i="7" s="1"/>
  <c r="F9" i="7"/>
  <c r="P9" i="7" s="1"/>
  <c r="N20" i="7"/>
  <c r="T21" i="7"/>
  <c r="F21" i="7"/>
  <c r="O21" i="7" s="1"/>
  <c r="H23" i="7"/>
  <c r="S22" i="7"/>
  <c r="L23" i="7"/>
  <c r="O24" i="7"/>
  <c r="S31" i="7"/>
  <c r="S45" i="7"/>
  <c r="N49" i="7"/>
  <c r="P49" i="7"/>
  <c r="M50" i="7"/>
  <c r="K52" i="7"/>
  <c r="O51" i="7"/>
  <c r="F64" i="7"/>
  <c r="O64" i="7" s="1"/>
  <c r="M64" i="7"/>
  <c r="S72" i="7"/>
  <c r="F74" i="7"/>
  <c r="P74" i="7" s="1"/>
  <c r="O74" i="7"/>
  <c r="M78" i="7"/>
  <c r="O81" i="7"/>
  <c r="F86" i="7"/>
  <c r="N86" i="7"/>
  <c r="F88" i="7"/>
  <c r="P88" i="7" s="1"/>
  <c r="H87" i="7"/>
  <c r="P92" i="7"/>
  <c r="O93" i="7"/>
  <c r="M122" i="7"/>
  <c r="P122" i="7"/>
  <c r="M131" i="7"/>
  <c r="O135" i="7"/>
  <c r="F143" i="7"/>
  <c r="N143" i="7" s="1"/>
  <c r="S151" i="7"/>
  <c r="F152" i="7"/>
  <c r="P152" i="7" s="1"/>
  <c r="T158" i="7"/>
  <c r="M160" i="7"/>
  <c r="O168" i="7"/>
  <c r="I181" i="7"/>
  <c r="M180" i="7"/>
  <c r="F186" i="7"/>
  <c r="P186" i="7" s="1"/>
  <c r="N186" i="7"/>
  <c r="N187" i="7"/>
  <c r="S200" i="7"/>
  <c r="P201" i="7"/>
  <c r="I202" i="7"/>
  <c r="F203" i="7"/>
  <c r="P203" i="7" s="1"/>
  <c r="O203" i="7"/>
  <c r="N208" i="7"/>
  <c r="I224" i="7"/>
  <c r="N225" i="7"/>
  <c r="G231" i="7"/>
  <c r="M236" i="7"/>
  <c r="I238" i="7"/>
  <c r="F237" i="7"/>
  <c r="P237" i="7" s="1"/>
  <c r="M237" i="7"/>
  <c r="F253" i="7"/>
  <c r="O253" i="7" s="1"/>
  <c r="M258" i="7"/>
  <c r="M261" i="7"/>
  <c r="N268" i="7"/>
  <c r="S272" i="7"/>
  <c r="N279" i="7"/>
  <c r="F282" i="7"/>
  <c r="N282" i="7" s="1"/>
  <c r="G281" i="7"/>
  <c r="K281" i="7"/>
  <c r="F289" i="7"/>
  <c r="T289" i="7" s="1"/>
  <c r="S289" i="7"/>
  <c r="P289" i="7"/>
  <c r="M329" i="7"/>
  <c r="F372" i="7"/>
  <c r="N372" i="7" s="1"/>
  <c r="T372" i="7"/>
  <c r="M81" i="7"/>
  <c r="O86" i="7"/>
  <c r="N94" i="7"/>
  <c r="M110" i="7"/>
  <c r="S124" i="7"/>
  <c r="N136" i="7"/>
  <c r="M146" i="7"/>
  <c r="N168" i="7"/>
  <c r="F180" i="7"/>
  <c r="N182" i="7"/>
  <c r="S186" i="7"/>
  <c r="M200" i="7"/>
  <c r="L210" i="7"/>
  <c r="O216" i="7"/>
  <c r="P229" i="7"/>
  <c r="H231" i="7"/>
  <c r="O232" i="7"/>
  <c r="M239" i="7"/>
  <c r="O251" i="7"/>
  <c r="K260" i="7"/>
  <c r="F259" i="7"/>
  <c r="M259" i="7" s="1"/>
  <c r="N261" i="7"/>
  <c r="O264" i="7"/>
  <c r="N264" i="7"/>
  <c r="M273" i="7"/>
  <c r="H288" i="7"/>
  <c r="L288" i="7"/>
  <c r="M289" i="7"/>
  <c r="T309" i="7"/>
  <c r="F309" i="7"/>
  <c r="K310" i="7"/>
  <c r="O309" i="7"/>
  <c r="N323" i="7"/>
  <c r="F354" i="7"/>
  <c r="O354" i="7" s="1"/>
  <c r="H367" i="7"/>
  <c r="L367" i="7"/>
  <c r="G382" i="7"/>
  <c r="F381" i="7"/>
  <c r="P381" i="7" s="1"/>
  <c r="K382" i="7"/>
  <c r="T395" i="7"/>
  <c r="S395" i="7"/>
  <c r="P51" i="7"/>
  <c r="J66" i="7"/>
  <c r="N78" i="7"/>
  <c r="P85" i="7"/>
  <c r="K95" i="7"/>
  <c r="O94" i="7"/>
  <c r="F107" i="7"/>
  <c r="N107" i="7" s="1"/>
  <c r="J123" i="7"/>
  <c r="N122" i="7"/>
  <c r="M124" i="7"/>
  <c r="O136" i="7"/>
  <c r="P150" i="7"/>
  <c r="F157" i="7"/>
  <c r="H159" i="7"/>
  <c r="S158" i="7"/>
  <c r="L159" i="7"/>
  <c r="O160" i="7"/>
  <c r="I167" i="7"/>
  <c r="M166" i="7"/>
  <c r="M186" i="7"/>
  <c r="G202" i="7"/>
  <c r="K202" i="7"/>
  <c r="O201" i="7"/>
  <c r="N203" i="7"/>
  <c r="M207" i="7"/>
  <c r="P216" i="7"/>
  <c r="L217" i="7"/>
  <c r="M222" i="7"/>
  <c r="O225" i="7"/>
  <c r="P232" i="7"/>
  <c r="G238" i="7"/>
  <c r="K238" i="7"/>
  <c r="H245" i="7"/>
  <c r="N258" i="7"/>
  <c r="O261" i="7"/>
  <c r="M264" i="7"/>
  <c r="P294" i="7"/>
  <c r="H310" i="7"/>
  <c r="S309" i="7"/>
  <c r="L310" i="7"/>
  <c r="P309" i="7"/>
  <c r="P311" i="7"/>
  <c r="O311" i="7"/>
  <c r="G324" i="7"/>
  <c r="F323" i="7"/>
  <c r="S323" i="7" s="1"/>
  <c r="T323" i="7"/>
  <c r="K324" i="7"/>
  <c r="F361" i="7"/>
  <c r="P361" i="7" s="1"/>
  <c r="M401" i="7"/>
  <c r="O279" i="7"/>
  <c r="M287" i="7"/>
  <c r="N295" i="7"/>
  <c r="M311" i="7"/>
  <c r="O379" i="7"/>
  <c r="N379" i="7"/>
  <c r="P379" i="7"/>
  <c r="M379" i="7"/>
  <c r="F411" i="7"/>
  <c r="O411" i="7" s="1"/>
  <c r="F215" i="7"/>
  <c r="N215" i="7" s="1"/>
  <c r="J217" i="7"/>
  <c r="N223" i="7"/>
  <c r="P225" i="7"/>
  <c r="N229" i="7"/>
  <c r="S236" i="7"/>
  <c r="P236" i="7"/>
  <c r="N237" i="7"/>
  <c r="F243" i="7"/>
  <c r="O243" i="7" s="1"/>
  <c r="F244" i="7"/>
  <c r="P251" i="7"/>
  <c r="F254" i="7"/>
  <c r="N254" i="7" s="1"/>
  <c r="O258" i="7"/>
  <c r="F266" i="7"/>
  <c r="N266" i="7" s="1"/>
  <c r="O268" i="7"/>
  <c r="F275" i="7"/>
  <c r="P279" i="7"/>
  <c r="F286" i="7"/>
  <c r="O286" i="7" s="1"/>
  <c r="N289" i="7"/>
  <c r="N294" i="7"/>
  <c r="F297" i="7"/>
  <c r="N297" i="7" s="1"/>
  <c r="N309" i="7"/>
  <c r="N311" i="7"/>
  <c r="M323" i="7"/>
  <c r="F325" i="7"/>
  <c r="S325" i="7" s="1"/>
  <c r="S329" i="7"/>
  <c r="F330" i="7"/>
  <c r="S330" i="7" s="1"/>
  <c r="G331" i="7"/>
  <c r="T359" i="7"/>
  <c r="S359" i="7"/>
  <c r="M359" i="7"/>
  <c r="P214" i="7"/>
  <c r="N216" i="7"/>
  <c r="F218" i="7"/>
  <c r="O221" i="7"/>
  <c r="M223" i="7"/>
  <c r="O237" i="7"/>
  <c r="M244" i="7"/>
  <c r="P250" i="7"/>
  <c r="P266" i="7"/>
  <c r="M295" i="7"/>
  <c r="M309" i="7"/>
  <c r="T311" i="7"/>
  <c r="O329" i="7"/>
  <c r="N344" i="7"/>
  <c r="O358" i="7"/>
  <c r="N359" i="7"/>
  <c r="M372" i="7"/>
  <c r="F375" i="7"/>
  <c r="O375" i="7" s="1"/>
  <c r="M380" i="7"/>
  <c r="S394" i="7"/>
  <c r="G396" i="7"/>
  <c r="K396" i="7"/>
  <c r="M397" i="7"/>
  <c r="F402" i="7"/>
  <c r="P402" i="7" s="1"/>
  <c r="G403" i="7"/>
  <c r="S404" i="7"/>
  <c r="I410" i="7"/>
  <c r="F409" i="7"/>
  <c r="M409" i="7"/>
  <c r="P411" i="7"/>
  <c r="O344" i="7"/>
  <c r="F347" i="7"/>
  <c r="P347" i="7" s="1"/>
  <c r="I346" i="7"/>
  <c r="M347" i="7"/>
  <c r="K353" i="7"/>
  <c r="P354" i="7"/>
  <c r="S358" i="7"/>
  <c r="P358" i="7"/>
  <c r="G360" i="7"/>
  <c r="K360" i="7"/>
  <c r="F366" i="7"/>
  <c r="S366" i="7" s="1"/>
  <c r="G367" i="7"/>
  <c r="I374" i="7"/>
  <c r="F373" i="7"/>
  <c r="N373" i="7" s="1"/>
  <c r="N380" i="7"/>
  <c r="J382" i="7"/>
  <c r="F387" i="7"/>
  <c r="P387" i="7" s="1"/>
  <c r="F388" i="7"/>
  <c r="N388" i="7" s="1"/>
  <c r="N390" i="7"/>
  <c r="M394" i="7"/>
  <c r="F401" i="7"/>
  <c r="S401" i="7" s="1"/>
  <c r="P401" i="7"/>
  <c r="H403" i="7"/>
  <c r="K403" i="7"/>
  <c r="O404" i="7"/>
  <c r="N330" i="7"/>
  <c r="F332" i="7"/>
  <c r="T332" i="7" s="1"/>
  <c r="O343" i="7"/>
  <c r="N343" i="7"/>
  <c r="M344" i="7"/>
  <c r="F352" i="7"/>
  <c r="N352" i="7" s="1"/>
  <c r="M354" i="7"/>
  <c r="P359" i="7"/>
  <c r="M381" i="7"/>
  <c r="F383" i="7"/>
  <c r="M383" i="7" s="1"/>
  <c r="O383" i="7"/>
  <c r="N386" i="7"/>
  <c r="M386" i="7"/>
  <c r="M390" i="7"/>
  <c r="P395" i="7"/>
  <c r="N401" i="7"/>
  <c r="S408" i="7"/>
  <c r="P408" i="7"/>
  <c r="N409" i="7"/>
  <c r="F345" i="7"/>
  <c r="P345" i="7" s="1"/>
  <c r="F351" i="7"/>
  <c r="O351" i="7" s="1"/>
  <c r="O359" i="7"/>
  <c r="F365" i="7"/>
  <c r="M365" i="7" s="1"/>
  <c r="M366" i="7"/>
  <c r="I382" i="7"/>
  <c r="L389" i="7"/>
  <c r="O395" i="7"/>
  <c r="O409" i="7"/>
  <c r="M345" i="7" l="1"/>
  <c r="O28" i="7"/>
  <c r="S43" i="7"/>
  <c r="M28" i="7"/>
  <c r="P265" i="7"/>
  <c r="M352" i="7"/>
  <c r="P375" i="7"/>
  <c r="M332" i="7"/>
  <c r="T330" i="7"/>
  <c r="O246" i="7"/>
  <c r="N325" i="7"/>
  <c r="T361" i="7"/>
  <c r="P254" i="7"/>
  <c r="O179" i="7"/>
  <c r="N65" i="7"/>
  <c r="P107" i="7"/>
  <c r="P246" i="7"/>
  <c r="O143" i="7"/>
  <c r="T129" i="7"/>
  <c r="S88" i="7"/>
  <c r="P65" i="7"/>
  <c r="O289" i="7"/>
  <c r="O272" i="7"/>
  <c r="O108" i="7"/>
  <c r="P67" i="7"/>
  <c r="M10" i="7"/>
  <c r="T394" i="7"/>
  <c r="P187" i="7"/>
  <c r="O78" i="7"/>
  <c r="N253" i="7"/>
  <c r="T187" i="7"/>
  <c r="M88" i="7"/>
  <c r="N43" i="7"/>
  <c r="O10" i="7"/>
  <c r="T85" i="7"/>
  <c r="P143" i="7"/>
  <c r="P93" i="7"/>
  <c r="N358" i="7"/>
  <c r="T358" i="7"/>
  <c r="P81" i="7"/>
  <c r="P22" i="7"/>
  <c r="N22" i="7"/>
  <c r="T200" i="7"/>
  <c r="S229" i="7"/>
  <c r="M65" i="7"/>
  <c r="P135" i="7"/>
  <c r="N28" i="7"/>
  <c r="N24" i="7"/>
  <c r="S365" i="7"/>
  <c r="N381" i="7"/>
  <c r="M388" i="7"/>
  <c r="M252" i="7"/>
  <c r="P388" i="7"/>
  <c r="M330" i="7"/>
  <c r="P252" i="7"/>
  <c r="O381" i="7"/>
  <c r="M375" i="7"/>
  <c r="N332" i="7"/>
  <c r="M129" i="7"/>
  <c r="P239" i="7"/>
  <c r="S179" i="7"/>
  <c r="N73" i="7"/>
  <c r="P28" i="7"/>
  <c r="M254" i="7"/>
  <c r="M203" i="7"/>
  <c r="P179" i="7"/>
  <c r="S129" i="7"/>
  <c r="P43" i="7"/>
  <c r="P10" i="7"/>
  <c r="M8" i="7"/>
  <c r="P21" i="7"/>
  <c r="N50" i="7"/>
  <c r="M179" i="7"/>
  <c r="M43" i="7"/>
  <c r="T28" i="7"/>
  <c r="P158" i="7"/>
  <c r="N158" i="7"/>
  <c r="M358" i="7"/>
  <c r="T179" i="7"/>
  <c r="S361" i="7"/>
  <c r="M361" i="7"/>
  <c r="M322" i="7"/>
  <c r="N252" i="7"/>
  <c r="O388" i="7"/>
  <c r="S322" i="7"/>
  <c r="P287" i="7"/>
  <c r="N361" i="7"/>
  <c r="M297" i="7"/>
  <c r="M253" i="7"/>
  <c r="M215" i="7"/>
  <c r="O361" i="7"/>
  <c r="M107" i="7"/>
  <c r="M246" i="7"/>
  <c r="O151" i="7"/>
  <c r="M93" i="7"/>
  <c r="S239" i="7"/>
  <c r="O322" i="7"/>
  <c r="T287" i="7"/>
  <c r="O239" i="7"/>
  <c r="O7" i="7"/>
  <c r="N347" i="7"/>
  <c r="N246" i="7"/>
  <c r="T78" i="7"/>
  <c r="O43" i="7"/>
  <c r="T246" i="7"/>
  <c r="O129" i="7"/>
  <c r="O110" i="7"/>
  <c r="M7" i="7"/>
  <c r="S21" i="7"/>
  <c r="O9" i="7"/>
  <c r="T122" i="7"/>
  <c r="S122" i="7"/>
  <c r="M22" i="7"/>
  <c r="P31" i="7"/>
  <c r="N31" i="7"/>
  <c r="T22" i="7"/>
  <c r="O380" i="7"/>
  <c r="N265" i="7"/>
  <c r="P45" i="7"/>
  <c r="N45" i="7"/>
  <c r="M31" i="7"/>
  <c r="M265" i="7"/>
  <c r="O165" i="7"/>
  <c r="N165" i="7"/>
  <c r="P200" i="7"/>
  <c r="T373" i="7"/>
  <c r="S373" i="7"/>
  <c r="P373" i="7"/>
  <c r="P351" i="7"/>
  <c r="N351" i="7"/>
  <c r="T275" i="7"/>
  <c r="S275" i="7"/>
  <c r="P275" i="7"/>
  <c r="P244" i="7"/>
  <c r="O244" i="7"/>
  <c r="S286" i="7"/>
  <c r="M266" i="7"/>
  <c r="S244" i="7"/>
  <c r="O157" i="7"/>
  <c r="S157" i="7"/>
  <c r="N157" i="7"/>
  <c r="M238" i="7"/>
  <c r="O266" i="7"/>
  <c r="P189" i="7"/>
  <c r="O189" i="7"/>
  <c r="M286" i="7"/>
  <c r="F217" i="7"/>
  <c r="O217" i="7" s="1"/>
  <c r="P209" i="7"/>
  <c r="O209" i="7"/>
  <c r="N138" i="7"/>
  <c r="T138" i="7"/>
  <c r="F188" i="7"/>
  <c r="T188" i="7" s="1"/>
  <c r="O144" i="7"/>
  <c r="T144" i="7"/>
  <c r="N144" i="7"/>
  <c r="F130" i="7"/>
  <c r="M44" i="7"/>
  <c r="S44" i="7"/>
  <c r="M30" i="7"/>
  <c r="S30" i="7"/>
  <c r="M136" i="7"/>
  <c r="F95" i="7"/>
  <c r="O95" i="7" s="1"/>
  <c r="P44" i="7"/>
  <c r="N365" i="7"/>
  <c r="N383" i="7"/>
  <c r="T366" i="7"/>
  <c r="F346" i="7"/>
  <c r="M346" i="7" s="1"/>
  <c r="S411" i="7"/>
  <c r="T402" i="7"/>
  <c r="O218" i="7"/>
  <c r="N218" i="7"/>
  <c r="N402" i="7"/>
  <c r="F374" i="7"/>
  <c r="M374" i="7" s="1"/>
  <c r="T286" i="7"/>
  <c r="T244" i="7"/>
  <c r="T411" i="7"/>
  <c r="P383" i="7"/>
  <c r="N308" i="7"/>
  <c r="N286" i="7"/>
  <c r="F310" i="7"/>
  <c r="P310" i="7" s="1"/>
  <c r="O280" i="7"/>
  <c r="P230" i="7"/>
  <c r="T157" i="7"/>
  <c r="F66" i="7"/>
  <c r="N66" i="7" s="1"/>
  <c r="P366" i="7"/>
  <c r="O297" i="7"/>
  <c r="O259" i="7"/>
  <c r="P259" i="7"/>
  <c r="P180" i="7"/>
  <c r="O180" i="7"/>
  <c r="O282" i="7"/>
  <c r="F224" i="7"/>
  <c r="M224" i="7" s="1"/>
  <c r="F181" i="7"/>
  <c r="T152" i="7"/>
  <c r="N74" i="7"/>
  <c r="T74" i="7"/>
  <c r="O267" i="7"/>
  <c r="T189" i="7"/>
  <c r="S180" i="7"/>
  <c r="S138" i="7"/>
  <c r="T123" i="7"/>
  <c r="F123" i="7"/>
  <c r="O79" i="7"/>
  <c r="N79" i="7"/>
  <c r="T79" i="7"/>
  <c r="F389" i="7"/>
  <c r="P389" i="7" s="1"/>
  <c r="S280" i="7"/>
  <c r="M218" i="7"/>
  <c r="N209" i="7"/>
  <c r="S152" i="7"/>
  <c r="N152" i="7"/>
  <c r="M143" i="7"/>
  <c r="N354" i="7"/>
  <c r="O273" i="7"/>
  <c r="N273" i="7"/>
  <c r="F267" i="7"/>
  <c r="T230" i="7"/>
  <c r="O152" i="7"/>
  <c r="S144" i="7"/>
  <c r="F109" i="7"/>
  <c r="S73" i="7"/>
  <c r="T44" i="7"/>
  <c r="T30" i="7"/>
  <c r="M308" i="7"/>
  <c r="S143" i="7"/>
  <c r="O30" i="7"/>
  <c r="O345" i="7"/>
  <c r="N345" i="7"/>
  <c r="S397" i="7"/>
  <c r="P372" i="7"/>
  <c r="S375" i="7"/>
  <c r="F367" i="7"/>
  <c r="T367" i="7" s="1"/>
  <c r="O365" i="7"/>
  <c r="F360" i="7"/>
  <c r="O360" i="7" s="1"/>
  <c r="S287" i="7"/>
  <c r="T403" i="7"/>
  <c r="F403" i="7"/>
  <c r="O403" i="7" s="1"/>
  <c r="O401" i="7"/>
  <c r="F396" i="7"/>
  <c r="T375" i="7"/>
  <c r="N366" i="7"/>
  <c r="F353" i="7"/>
  <c r="N280" i="7"/>
  <c r="M230" i="7"/>
  <c r="F331" i="7"/>
  <c r="P325" i="7"/>
  <c r="O325" i="7"/>
  <c r="M272" i="7"/>
  <c r="T243" i="7"/>
  <c r="S243" i="7"/>
  <c r="P243" i="7"/>
  <c r="P352" i="7"/>
  <c r="P323" i="7"/>
  <c r="P297" i="7"/>
  <c r="M282" i="7"/>
  <c r="O275" i="7"/>
  <c r="O323" i="7"/>
  <c r="F324" i="7"/>
  <c r="T324" i="7" s="1"/>
  <c r="N275" i="7"/>
  <c r="M209" i="7"/>
  <c r="P367" i="7"/>
  <c r="O310" i="7"/>
  <c r="P282" i="7"/>
  <c r="T180" i="7"/>
  <c r="M74" i="7"/>
  <c r="T281" i="7"/>
  <c r="F281" i="7"/>
  <c r="P281" i="7" s="1"/>
  <c r="F231" i="7"/>
  <c r="S231" i="7" s="1"/>
  <c r="O215" i="7"/>
  <c r="T203" i="7"/>
  <c r="T143" i="7"/>
  <c r="M121" i="7"/>
  <c r="M79" i="7"/>
  <c r="F23" i="7"/>
  <c r="T397" i="7"/>
  <c r="T322" i="7"/>
  <c r="O287" i="7"/>
  <c r="F288" i="7"/>
  <c r="M275" i="7"/>
  <c r="T272" i="7"/>
  <c r="S203" i="7"/>
  <c r="S79" i="7"/>
  <c r="P64" i="7"/>
  <c r="F410" i="7"/>
  <c r="M325" i="7"/>
  <c r="N244" i="7"/>
  <c r="F210" i="7"/>
  <c r="O210" i="7" s="1"/>
  <c r="M210" i="7"/>
  <c r="O153" i="7"/>
  <c r="T153" i="7"/>
  <c r="N153" i="7"/>
  <c r="P151" i="7"/>
  <c r="T151" i="7"/>
  <c r="O138" i="7"/>
  <c r="P108" i="7"/>
  <c r="N108" i="7"/>
  <c r="F87" i="7"/>
  <c r="S87" i="7" s="1"/>
  <c r="T73" i="7"/>
  <c r="P308" i="7"/>
  <c r="P280" i="7"/>
  <c r="T273" i="7"/>
  <c r="N259" i="7"/>
  <c r="P218" i="7"/>
  <c r="M151" i="7"/>
  <c r="P144" i="7"/>
  <c r="F145" i="7"/>
  <c r="S145" i="7"/>
  <c r="T128" i="7"/>
  <c r="S74" i="7"/>
  <c r="F52" i="7"/>
  <c r="P52" i="7" s="1"/>
  <c r="O186" i="7"/>
  <c r="N67" i="7"/>
  <c r="O44" i="7"/>
  <c r="F159" i="7"/>
  <c r="P159" i="7" s="1"/>
  <c r="P138" i="7"/>
  <c r="P53" i="7"/>
  <c r="N9" i="7"/>
  <c r="O121" i="7"/>
  <c r="M73" i="7"/>
  <c r="M402" i="7"/>
  <c r="O373" i="7"/>
  <c r="O352" i="7"/>
  <c r="N411" i="7"/>
  <c r="N375" i="7"/>
  <c r="S372" i="7"/>
  <c r="O332" i="7"/>
  <c r="P332" i="7"/>
  <c r="M411" i="7"/>
  <c r="S402" i="7"/>
  <c r="N397" i="7"/>
  <c r="O387" i="7"/>
  <c r="M373" i="7"/>
  <c r="O366" i="7"/>
  <c r="T365" i="7"/>
  <c r="M351" i="7"/>
  <c r="S273" i="7"/>
  <c r="S409" i="7"/>
  <c r="T409" i="7"/>
  <c r="O402" i="7"/>
  <c r="T401" i="7"/>
  <c r="P394" i="7"/>
  <c r="N387" i="7"/>
  <c r="S332" i="7"/>
  <c r="P273" i="7"/>
  <c r="P330" i="7"/>
  <c r="O330" i="7"/>
  <c r="T325" i="7"/>
  <c r="O308" i="7"/>
  <c r="N239" i="7"/>
  <c r="P365" i="7"/>
  <c r="O347" i="7"/>
  <c r="M280" i="7"/>
  <c r="N322" i="7"/>
  <c r="P286" i="7"/>
  <c r="N272" i="7"/>
  <c r="F238" i="7"/>
  <c r="T238" i="7" s="1"/>
  <c r="F202" i="7"/>
  <c r="M202" i="7" s="1"/>
  <c r="F167" i="7"/>
  <c r="S159" i="7"/>
  <c r="N123" i="7"/>
  <c r="O72" i="7"/>
  <c r="P409" i="7"/>
  <c r="F382" i="7"/>
  <c r="P382" i="7" s="1"/>
  <c r="S282" i="7"/>
  <c r="O254" i="7"/>
  <c r="F245" i="7"/>
  <c r="S230" i="7"/>
  <c r="M138" i="7"/>
  <c r="O372" i="7"/>
  <c r="T282" i="7"/>
  <c r="F260" i="7"/>
  <c r="O260" i="7" s="1"/>
  <c r="T237" i="7"/>
  <c r="S237" i="7"/>
  <c r="N230" i="7"/>
  <c r="S189" i="7"/>
  <c r="P157" i="7"/>
  <c r="S136" i="7"/>
  <c r="N128" i="7"/>
  <c r="O88" i="7"/>
  <c r="T88" i="7"/>
  <c r="N88" i="7"/>
  <c r="P86" i="7"/>
  <c r="T86" i="7"/>
  <c r="M67" i="7"/>
  <c r="N53" i="7"/>
  <c r="P8" i="7"/>
  <c r="O8" i="7"/>
  <c r="F296" i="7"/>
  <c r="P296" i="7" s="1"/>
  <c r="P253" i="7"/>
  <c r="P224" i="7"/>
  <c r="M153" i="7"/>
  <c r="M128" i="7"/>
  <c r="P121" i="7"/>
  <c r="P79" i="7"/>
  <c r="F80" i="7"/>
  <c r="N21" i="7"/>
  <c r="N243" i="7"/>
  <c r="N189" i="7"/>
  <c r="S153" i="7"/>
  <c r="F137" i="7"/>
  <c r="O137" i="7" s="1"/>
  <c r="P136" i="7"/>
  <c r="T121" i="7"/>
  <c r="M72" i="7"/>
  <c r="S308" i="7"/>
  <c r="S281" i="7"/>
  <c r="F274" i="7"/>
  <c r="T274" i="7" s="1"/>
  <c r="P215" i="7"/>
  <c r="M189" i="7"/>
  <c r="N180" i="7"/>
  <c r="M152" i="7"/>
  <c r="P145" i="7"/>
  <c r="N121" i="7"/>
  <c r="P73" i="7"/>
  <c r="N64" i="7"/>
  <c r="N44" i="7"/>
  <c r="N30" i="7"/>
  <c r="M9" i="7"/>
  <c r="P78" i="7"/>
  <c r="M21" i="7"/>
  <c r="P30" i="7"/>
  <c r="M157" i="7"/>
  <c r="O128" i="7"/>
  <c r="M387" i="7"/>
  <c r="O107" i="7"/>
  <c r="T202" i="7" l="1"/>
  <c r="P137" i="7"/>
  <c r="T360" i="7"/>
  <c r="O52" i="7"/>
  <c r="O281" i="7"/>
  <c r="T80" i="7"/>
  <c r="O80" i="7"/>
  <c r="M80" i="7"/>
  <c r="N80" i="7"/>
  <c r="M288" i="7"/>
  <c r="N288" i="7"/>
  <c r="M396" i="7"/>
  <c r="P396" i="7"/>
  <c r="N396" i="7"/>
  <c r="S396" i="7"/>
  <c r="M109" i="7"/>
  <c r="P109" i="7"/>
  <c r="P130" i="7"/>
  <c r="M130" i="7"/>
  <c r="S274" i="7"/>
  <c r="M274" i="7"/>
  <c r="O274" i="7"/>
  <c r="N274" i="7"/>
  <c r="P274" i="7"/>
  <c r="M137" i="7"/>
  <c r="N137" i="7"/>
  <c r="S80" i="7"/>
  <c r="M245" i="7"/>
  <c r="P245" i="7"/>
  <c r="T245" i="7"/>
  <c r="N245" i="7"/>
  <c r="O245" i="7"/>
  <c r="P167" i="7"/>
  <c r="N167" i="7"/>
  <c r="P87" i="7"/>
  <c r="T87" i="7"/>
  <c r="M87" i="7"/>
  <c r="N87" i="7"/>
  <c r="O87" i="7"/>
  <c r="P410" i="7"/>
  <c r="T410" i="7"/>
  <c r="O410" i="7"/>
  <c r="N410" i="7"/>
  <c r="S410" i="7"/>
  <c r="O23" i="7"/>
  <c r="N23" i="7"/>
  <c r="T23" i="7"/>
  <c r="M23" i="7"/>
  <c r="N231" i="7"/>
  <c r="P231" i="7"/>
  <c r="M231" i="7"/>
  <c r="P353" i="7"/>
  <c r="M353" i="7"/>
  <c r="N353" i="7"/>
  <c r="M382" i="7"/>
  <c r="O130" i="7"/>
  <c r="M389" i="7"/>
  <c r="N389" i="7"/>
  <c r="N181" i="7"/>
  <c r="T181" i="7"/>
  <c r="O181" i="7"/>
  <c r="P181" i="7"/>
  <c r="S181" i="7"/>
  <c r="O382" i="7"/>
  <c r="N310" i="7"/>
  <c r="T310" i="7"/>
  <c r="M310" i="7"/>
  <c r="P374" i="7"/>
  <c r="S374" i="7"/>
  <c r="T374" i="7"/>
  <c r="N374" i="7"/>
  <c r="O374" i="7"/>
  <c r="P346" i="7"/>
  <c r="O346" i="7"/>
  <c r="N346" i="7"/>
  <c r="T130" i="7"/>
  <c r="M217" i="7"/>
  <c r="P288" i="7"/>
  <c r="T137" i="7"/>
  <c r="O167" i="7"/>
  <c r="S130" i="7"/>
  <c r="N202" i="7"/>
  <c r="S202" i="7"/>
  <c r="P202" i="7"/>
  <c r="O324" i="7"/>
  <c r="M159" i="7"/>
  <c r="O159" i="7"/>
  <c r="N159" i="7"/>
  <c r="T159" i="7"/>
  <c r="N52" i="7"/>
  <c r="M52" i="7"/>
  <c r="N145" i="7"/>
  <c r="M145" i="7"/>
  <c r="O145" i="7"/>
  <c r="T145" i="7"/>
  <c r="O231" i="7"/>
  <c r="N210" i="7"/>
  <c r="N281" i="7"/>
  <c r="M281" i="7"/>
  <c r="O202" i="7"/>
  <c r="N403" i="7"/>
  <c r="P403" i="7"/>
  <c r="M403" i="7"/>
  <c r="S360" i="7"/>
  <c r="P360" i="7"/>
  <c r="M360" i="7"/>
  <c r="N360" i="7"/>
  <c r="O123" i="7"/>
  <c r="M123" i="7"/>
  <c r="S123" i="7"/>
  <c r="P123" i="7"/>
  <c r="N224" i="7"/>
  <c r="O224" i="7"/>
  <c r="S245" i="7"/>
  <c r="N130" i="7"/>
  <c r="P80" i="7"/>
  <c r="P23" i="7"/>
  <c r="P210" i="7"/>
  <c r="M410" i="7"/>
  <c r="N260" i="7"/>
  <c r="P260" i="7"/>
  <c r="M260" i="7"/>
  <c r="N324" i="7"/>
  <c r="M324" i="7"/>
  <c r="S324" i="7"/>
  <c r="P324" i="7"/>
  <c r="N109" i="7"/>
  <c r="O288" i="7"/>
  <c r="S238" i="7"/>
  <c r="N238" i="7"/>
  <c r="P238" i="7"/>
  <c r="N382" i="7"/>
  <c r="T288" i="7"/>
  <c r="O238" i="7"/>
  <c r="S331" i="7"/>
  <c r="M331" i="7"/>
  <c r="N331" i="7"/>
  <c r="P331" i="7"/>
  <c r="O331" i="7"/>
  <c r="T396" i="7"/>
  <c r="N267" i="7"/>
  <c r="P267" i="7"/>
  <c r="M267" i="7"/>
  <c r="O396" i="7"/>
  <c r="O389" i="7"/>
  <c r="O296" i="7"/>
  <c r="N296" i="7"/>
  <c r="M296" i="7"/>
  <c r="M167" i="7"/>
  <c r="S23" i="7"/>
  <c r="T231" i="7"/>
  <c r="T331" i="7"/>
  <c r="O353" i="7"/>
  <c r="N367" i="7"/>
  <c r="O367" i="7"/>
  <c r="M367" i="7"/>
  <c r="S137" i="7"/>
  <c r="O109" i="7"/>
  <c r="M181" i="7"/>
  <c r="S288" i="7"/>
  <c r="O66" i="7"/>
  <c r="M66" i="7"/>
  <c r="P66" i="7"/>
  <c r="S310" i="7"/>
  <c r="P95" i="7"/>
  <c r="M95" i="7"/>
  <c r="N95" i="7"/>
  <c r="N188" i="7"/>
  <c r="P188" i="7"/>
  <c r="M188" i="7"/>
  <c r="O188" i="7"/>
  <c r="S188" i="7"/>
  <c r="S367" i="7"/>
  <c r="P217" i="7"/>
  <c r="N217" i="7"/>
  <c r="S403" i="7"/>
  <c r="M142" i="5" l="1"/>
  <c r="N411" i="5" l="1"/>
  <c r="O401" i="5"/>
  <c r="N394" i="5"/>
  <c r="O394" i="5"/>
  <c r="M397" i="5"/>
  <c r="P394" i="5"/>
  <c r="M394" i="5"/>
  <c r="M380" i="5"/>
  <c r="N380" i="5"/>
  <c r="O380" i="5"/>
  <c r="P380" i="5"/>
  <c r="P351" i="5"/>
  <c r="N352" i="5"/>
  <c r="P345" i="5"/>
  <c r="P408" i="5"/>
  <c r="M408" i="5"/>
  <c r="N408" i="5"/>
  <c r="M411" i="5"/>
  <c r="O408" i="5"/>
  <c r="O411" i="5"/>
  <c r="P409" i="5"/>
  <c r="P411" i="5"/>
  <c r="O404" i="5"/>
  <c r="P404" i="5"/>
  <c r="P401" i="5"/>
  <c r="M404" i="5"/>
  <c r="M401" i="5"/>
  <c r="N404" i="5"/>
  <c r="M402" i="5"/>
  <c r="O397" i="5"/>
  <c r="P397" i="5"/>
  <c r="N397" i="5"/>
  <c r="N395" i="5"/>
  <c r="M387" i="5"/>
  <c r="P387" i="5"/>
  <c r="N387" i="5"/>
  <c r="O387" i="5"/>
  <c r="P390" i="5"/>
  <c r="N388" i="5"/>
  <c r="O383" i="5"/>
  <c r="N381" i="5"/>
  <c r="P352" i="5"/>
  <c r="N354" i="5"/>
  <c r="O354" i="5"/>
  <c r="N345" i="5"/>
  <c r="M344" i="5"/>
  <c r="N344" i="5"/>
  <c r="M347" i="5"/>
  <c r="O344" i="5"/>
  <c r="N347" i="5"/>
  <c r="P344" i="5"/>
  <c r="O347" i="5"/>
  <c r="P347" i="5"/>
  <c r="O351" i="5"/>
  <c r="M351" i="5"/>
  <c r="P354" i="5"/>
  <c r="M354" i="5"/>
  <c r="N365" i="5" l="1"/>
  <c r="N401" i="5"/>
  <c r="N251" i="5"/>
  <c r="P381" i="5"/>
  <c r="P286" i="5"/>
  <c r="O381" i="5"/>
  <c r="N403" i="5"/>
  <c r="M358" i="5"/>
  <c r="M345" i="5"/>
  <c r="O390" i="5"/>
  <c r="N390" i="5"/>
  <c r="N402" i="5"/>
  <c r="P402" i="5"/>
  <c r="O345" i="5"/>
  <c r="N85" i="5"/>
  <c r="P282" i="5"/>
  <c r="N258" i="5"/>
  <c r="O388" i="5"/>
  <c r="P388" i="5"/>
  <c r="O346" i="5"/>
  <c r="O409" i="5"/>
  <c r="M409" i="5"/>
  <c r="N409" i="5"/>
  <c r="O402" i="5"/>
  <c r="M381" i="5"/>
  <c r="N372" i="5"/>
  <c r="O375" i="5"/>
  <c r="N368" i="5"/>
  <c r="P365" i="5"/>
  <c r="N351" i="5"/>
  <c r="M352" i="5"/>
  <c r="O352" i="5"/>
  <c r="P329" i="5"/>
  <c r="M329" i="5"/>
  <c r="N329" i="5"/>
  <c r="O329" i="5"/>
  <c r="M332" i="5"/>
  <c r="N322" i="5"/>
  <c r="O322" i="5"/>
  <c r="P322" i="5"/>
  <c r="O325" i="5"/>
  <c r="M322" i="5"/>
  <c r="M297" i="5"/>
  <c r="O294" i="5"/>
  <c r="N279" i="5"/>
  <c r="O279" i="5"/>
  <c r="P279" i="5"/>
  <c r="M279" i="5"/>
  <c r="N272" i="5"/>
  <c r="M275" i="5"/>
  <c r="N265" i="5"/>
  <c r="P261" i="5"/>
  <c r="P254" i="5"/>
  <c r="M85" i="5"/>
  <c r="P88" i="5"/>
  <c r="O78" i="5"/>
  <c r="M79" i="5"/>
  <c r="N81" i="5"/>
  <c r="O71" i="5"/>
  <c r="N74" i="5"/>
  <c r="N410" i="5"/>
  <c r="M410" i="5"/>
  <c r="P403" i="5"/>
  <c r="M403" i="5"/>
  <c r="O403" i="5"/>
  <c r="P395" i="5"/>
  <c r="M395" i="5"/>
  <c r="O395" i="5"/>
  <c r="M388" i="5"/>
  <c r="P383" i="5"/>
  <c r="N383" i="5"/>
  <c r="M383" i="5"/>
  <c r="M346" i="5"/>
  <c r="M353" i="5"/>
  <c r="N353" i="5"/>
  <c r="P353" i="5"/>
  <c r="O353" i="5"/>
  <c r="N373" i="5"/>
  <c r="P368" i="5"/>
  <c r="M366" i="5"/>
  <c r="O361" i="5"/>
  <c r="P361" i="5"/>
  <c r="M361" i="5"/>
  <c r="N361" i="5"/>
  <c r="M359" i="5"/>
  <c r="O332" i="5"/>
  <c r="P332" i="5"/>
  <c r="N332" i="5"/>
  <c r="M330" i="5"/>
  <c r="M323" i="5"/>
  <c r="P297" i="5"/>
  <c r="P294" i="5"/>
  <c r="N297" i="5"/>
  <c r="O297" i="5"/>
  <c r="M295" i="5"/>
  <c r="O254" i="5"/>
  <c r="M258" i="5"/>
  <c r="O268" i="5"/>
  <c r="P268" i="5"/>
  <c r="M268" i="5"/>
  <c r="N268" i="5"/>
  <c r="M266" i="5"/>
  <c r="N259" i="5"/>
  <c r="N254" i="5"/>
  <c r="N252" i="5"/>
  <c r="O289" i="5"/>
  <c r="P289" i="5"/>
  <c r="M289" i="5"/>
  <c r="N289" i="5"/>
  <c r="M287" i="5"/>
  <c r="M280" i="5"/>
  <c r="P273" i="5"/>
  <c r="M72" i="5"/>
  <c r="M78" i="5"/>
  <c r="O88" i="5"/>
  <c r="N86" i="5"/>
  <c r="P293" i="5"/>
  <c r="O293" i="5"/>
  <c r="N293" i="5"/>
  <c r="M293" i="5"/>
  <c r="P300" i="5"/>
  <c r="O300" i="5"/>
  <c r="N300" i="5"/>
  <c r="M300" i="5"/>
  <c r="P307" i="5"/>
  <c r="O307" i="5"/>
  <c r="N307" i="5"/>
  <c r="M307" i="5"/>
  <c r="P314" i="5"/>
  <c r="O314" i="5"/>
  <c r="N314" i="5"/>
  <c r="M314" i="5"/>
  <c r="P321" i="5"/>
  <c r="O321" i="5"/>
  <c r="N321" i="5"/>
  <c r="M321" i="5"/>
  <c r="P328" i="5"/>
  <c r="O328" i="5"/>
  <c r="N328" i="5"/>
  <c r="M328" i="5"/>
  <c r="P336" i="5"/>
  <c r="O336" i="5"/>
  <c r="N336" i="5"/>
  <c r="M336" i="5"/>
  <c r="P343" i="5"/>
  <c r="O343" i="5"/>
  <c r="N343" i="5"/>
  <c r="M343" i="5"/>
  <c r="P350" i="5"/>
  <c r="O350" i="5"/>
  <c r="N350" i="5"/>
  <c r="M350" i="5"/>
  <c r="P357" i="5"/>
  <c r="O357" i="5"/>
  <c r="N357" i="5"/>
  <c r="M357" i="5"/>
  <c r="P364" i="5"/>
  <c r="O364" i="5"/>
  <c r="N364" i="5"/>
  <c r="M364" i="5"/>
  <c r="P371" i="5"/>
  <c r="O371" i="5"/>
  <c r="N371" i="5"/>
  <c r="M371" i="5"/>
  <c r="P379" i="5"/>
  <c r="O379" i="5"/>
  <c r="N379" i="5"/>
  <c r="M379" i="5"/>
  <c r="P386" i="5"/>
  <c r="O386" i="5"/>
  <c r="N386" i="5"/>
  <c r="M386" i="5"/>
  <c r="P393" i="5"/>
  <c r="O393" i="5"/>
  <c r="N393" i="5"/>
  <c r="M393" i="5"/>
  <c r="P400" i="5"/>
  <c r="O400" i="5"/>
  <c r="N400" i="5"/>
  <c r="M400" i="5"/>
  <c r="P407" i="5"/>
  <c r="O407" i="5"/>
  <c r="N407" i="5"/>
  <c r="M407" i="5"/>
  <c r="P372" i="5" l="1"/>
  <c r="P78" i="5"/>
  <c r="O282" i="5"/>
  <c r="P251" i="5"/>
  <c r="P295" i="5"/>
  <c r="P359" i="5"/>
  <c r="N71" i="5"/>
  <c r="O251" i="5"/>
  <c r="O286" i="5"/>
  <c r="M150" i="5"/>
  <c r="M160" i="5"/>
  <c r="O74" i="5"/>
  <c r="P275" i="5"/>
  <c r="M282" i="5"/>
  <c r="N295" i="5"/>
  <c r="N286" i="5"/>
  <c r="O365" i="5"/>
  <c r="O261" i="5"/>
  <c r="M251" i="5"/>
  <c r="P71" i="5"/>
  <c r="N282" i="5"/>
  <c r="M286" i="5"/>
  <c r="M365" i="5"/>
  <c r="M372" i="5"/>
  <c r="M22" i="5"/>
  <c r="P200" i="5"/>
  <c r="M272" i="5"/>
  <c r="P287" i="5"/>
  <c r="O260" i="5"/>
  <c r="P265" i="5"/>
  <c r="P258" i="5"/>
  <c r="M325" i="5"/>
  <c r="P358" i="5"/>
  <c r="M50" i="5"/>
  <c r="N7" i="5"/>
  <c r="M179" i="5"/>
  <c r="O182" i="5"/>
  <c r="O215" i="5"/>
  <c r="M81" i="5"/>
  <c r="N275" i="5"/>
  <c r="O280" i="5"/>
  <c r="N280" i="5"/>
  <c r="M254" i="5"/>
  <c r="O258" i="5"/>
  <c r="M294" i="5"/>
  <c r="P325" i="5"/>
  <c r="M368" i="5"/>
  <c r="O368" i="5"/>
  <c r="P375" i="5"/>
  <c r="M71" i="5"/>
  <c r="O85" i="5"/>
  <c r="P85" i="5"/>
  <c r="O265" i="5"/>
  <c r="P272" i="5"/>
  <c r="N294" i="5"/>
  <c r="N358" i="5"/>
  <c r="O358" i="5"/>
  <c r="O372" i="5"/>
  <c r="M265" i="5"/>
  <c r="M28" i="5"/>
  <c r="N88" i="5"/>
  <c r="O275" i="5"/>
  <c r="P280" i="5"/>
  <c r="N325" i="5"/>
  <c r="N375" i="5"/>
  <c r="N253" i="5"/>
  <c r="N296" i="5"/>
  <c r="N346" i="5"/>
  <c r="P346" i="5"/>
  <c r="O367" i="5"/>
  <c r="O374" i="5"/>
  <c r="O410" i="5"/>
  <c r="P410" i="5"/>
  <c r="P373" i="5"/>
  <c r="M373" i="5"/>
  <c r="M375" i="5"/>
  <c r="P366" i="5"/>
  <c r="P330" i="5"/>
  <c r="P323" i="5"/>
  <c r="M308" i="5"/>
  <c r="O308" i="5"/>
  <c r="P311" i="5"/>
  <c r="N273" i="5"/>
  <c r="M273" i="5"/>
  <c r="O272" i="5"/>
  <c r="M261" i="5"/>
  <c r="N261" i="5"/>
  <c r="O244" i="5"/>
  <c r="P244" i="5"/>
  <c r="M244" i="5"/>
  <c r="N243" i="5"/>
  <c r="P236" i="5"/>
  <c r="M236" i="5"/>
  <c r="N236" i="5"/>
  <c r="O236" i="5"/>
  <c r="O229" i="5"/>
  <c r="N229" i="5"/>
  <c r="O232" i="5"/>
  <c r="O218" i="5"/>
  <c r="M208" i="5"/>
  <c r="N208" i="5"/>
  <c r="O208" i="5"/>
  <c r="M201" i="5"/>
  <c r="N186" i="5"/>
  <c r="O186" i="5"/>
  <c r="N189" i="5"/>
  <c r="P186" i="5"/>
  <c r="M186" i="5"/>
  <c r="P179" i="5"/>
  <c r="O168" i="5"/>
  <c r="O157" i="5"/>
  <c r="P157" i="5"/>
  <c r="M157" i="5"/>
  <c r="N157" i="5"/>
  <c r="O150" i="5"/>
  <c r="M143" i="5"/>
  <c r="M146" i="5"/>
  <c r="M88" i="5"/>
  <c r="O81" i="5"/>
  <c r="P79" i="5"/>
  <c r="P81" i="5"/>
  <c r="N78" i="5"/>
  <c r="N79" i="5"/>
  <c r="O79" i="5"/>
  <c r="M74" i="5"/>
  <c r="P74" i="5"/>
  <c r="P72" i="5"/>
  <c r="M65" i="5"/>
  <c r="P53" i="5"/>
  <c r="N43" i="5"/>
  <c r="M43" i="5"/>
  <c r="O42" i="5"/>
  <c r="M31" i="5"/>
  <c r="P21" i="5"/>
  <c r="N21" i="5"/>
  <c r="O22" i="5"/>
  <c r="O10" i="5"/>
  <c r="P396" i="5"/>
  <c r="O396" i="5"/>
  <c r="N396" i="5"/>
  <c r="M396" i="5"/>
  <c r="O389" i="5"/>
  <c r="N389" i="5"/>
  <c r="P389" i="5"/>
  <c r="M389" i="5"/>
  <c r="O382" i="5"/>
  <c r="N382" i="5"/>
  <c r="P382" i="5"/>
  <c r="M382" i="5"/>
  <c r="N374" i="5"/>
  <c r="P374" i="5"/>
  <c r="O373" i="5"/>
  <c r="M374" i="5"/>
  <c r="O366" i="5"/>
  <c r="N366" i="5"/>
  <c r="O359" i="5"/>
  <c r="N359" i="5"/>
  <c r="O330" i="5"/>
  <c r="N330" i="5"/>
  <c r="O323" i="5"/>
  <c r="N323" i="5"/>
  <c r="O295" i="5"/>
  <c r="P296" i="5"/>
  <c r="M296" i="5"/>
  <c r="O296" i="5"/>
  <c r="O259" i="5"/>
  <c r="P259" i="5"/>
  <c r="P266" i="5"/>
  <c r="O266" i="5"/>
  <c r="N266" i="5"/>
  <c r="M260" i="5"/>
  <c r="M259" i="5"/>
  <c r="P260" i="5"/>
  <c r="N260" i="5"/>
  <c r="O252" i="5"/>
  <c r="P252" i="5"/>
  <c r="M252" i="5"/>
  <c r="P166" i="5"/>
  <c r="M166" i="5"/>
  <c r="P165" i="5"/>
  <c r="O166" i="5"/>
  <c r="P208" i="5"/>
  <c r="N216" i="5"/>
  <c r="P218" i="5"/>
  <c r="P215" i="5"/>
  <c r="M218" i="5"/>
  <c r="M223" i="5"/>
  <c r="O287" i="5"/>
  <c r="N287" i="5"/>
  <c r="O273" i="5"/>
  <c r="O72" i="5"/>
  <c r="N72" i="5"/>
  <c r="M80" i="5"/>
  <c r="N80" i="5"/>
  <c r="P80" i="5"/>
  <c r="O80" i="5"/>
  <c r="M86" i="5"/>
  <c r="P86" i="5"/>
  <c r="O86" i="5"/>
  <c r="M87" i="5"/>
  <c r="O311" i="5"/>
  <c r="N311" i="5"/>
  <c r="M309" i="5"/>
  <c r="N246" i="5"/>
  <c r="O246" i="5"/>
  <c r="M243" i="5"/>
  <c r="N244" i="5"/>
  <c r="P246" i="5"/>
  <c r="M246" i="5"/>
  <c r="O239" i="5"/>
  <c r="P239" i="5"/>
  <c r="M239" i="5"/>
  <c r="N239" i="5"/>
  <c r="M237" i="5"/>
  <c r="M230" i="5"/>
  <c r="M222" i="5"/>
  <c r="N222" i="5"/>
  <c r="P223" i="5"/>
  <c r="O222" i="5"/>
  <c r="P222" i="5"/>
  <c r="N223" i="5"/>
  <c r="P225" i="5"/>
  <c r="O223" i="5"/>
  <c r="M216" i="5"/>
  <c r="N215" i="5"/>
  <c r="P216" i="5"/>
  <c r="N218" i="5"/>
  <c r="O216" i="5"/>
  <c r="O211" i="5"/>
  <c r="P209" i="5"/>
  <c r="P203" i="5"/>
  <c r="P189" i="5"/>
  <c r="M189" i="5"/>
  <c r="M187" i="5"/>
  <c r="M180" i="5"/>
  <c r="N165" i="5"/>
  <c r="O165" i="5"/>
  <c r="M165" i="5"/>
  <c r="N166" i="5"/>
  <c r="P168" i="5"/>
  <c r="P160" i="5"/>
  <c r="M158" i="5"/>
  <c r="N153" i="5"/>
  <c r="M151" i="5"/>
  <c r="O146" i="5"/>
  <c r="P144" i="5"/>
  <c r="P50" i="5"/>
  <c r="O50" i="5"/>
  <c r="P10" i="5"/>
  <c r="N24" i="5"/>
  <c r="O24" i="5"/>
  <c r="P24" i="5"/>
  <c r="M24" i="5"/>
  <c r="P31" i="5"/>
  <c r="N29" i="5"/>
  <c r="M42" i="5"/>
  <c r="P45" i="5"/>
  <c r="O53" i="5"/>
  <c r="N53" i="5"/>
  <c r="M51" i="5"/>
  <c r="P64" i="5"/>
  <c r="N64" i="5"/>
  <c r="M67" i="5"/>
  <c r="O64" i="5"/>
  <c r="O67" i="5"/>
  <c r="M64" i="5"/>
  <c r="P67" i="5"/>
  <c r="N67" i="5"/>
  <c r="P285" i="5"/>
  <c r="O285" i="5"/>
  <c r="N285" i="5"/>
  <c r="M285" i="5"/>
  <c r="P278" i="5"/>
  <c r="O278" i="5"/>
  <c r="N278" i="5"/>
  <c r="M278" i="5"/>
  <c r="P271" i="5"/>
  <c r="O271" i="5"/>
  <c r="N271" i="5"/>
  <c r="M271" i="5"/>
  <c r="P264" i="5"/>
  <c r="O264" i="5"/>
  <c r="N264" i="5"/>
  <c r="M264" i="5"/>
  <c r="P257" i="5"/>
  <c r="O257" i="5"/>
  <c r="N257" i="5"/>
  <c r="M257" i="5"/>
  <c r="P250" i="5"/>
  <c r="O250" i="5"/>
  <c r="N250" i="5"/>
  <c r="M250" i="5"/>
  <c r="M207" i="5"/>
  <c r="M221" i="5"/>
  <c r="P214" i="5"/>
  <c r="O164" i="5"/>
  <c r="P242" i="5"/>
  <c r="O242" i="5"/>
  <c r="N242" i="5"/>
  <c r="M242" i="5"/>
  <c r="P235" i="5"/>
  <c r="O235" i="5"/>
  <c r="N235" i="5"/>
  <c r="M235" i="5"/>
  <c r="P228" i="5"/>
  <c r="O228" i="5"/>
  <c r="N228" i="5"/>
  <c r="M228" i="5"/>
  <c r="P199" i="5"/>
  <c r="O199" i="5"/>
  <c r="N199" i="5"/>
  <c r="M199" i="5"/>
  <c r="P192" i="5"/>
  <c r="O192" i="5"/>
  <c r="N192" i="5"/>
  <c r="M192" i="5"/>
  <c r="P185" i="5"/>
  <c r="O185" i="5"/>
  <c r="N185" i="5"/>
  <c r="M185" i="5"/>
  <c r="P178" i="5"/>
  <c r="O178" i="5"/>
  <c r="N178" i="5"/>
  <c r="M178" i="5"/>
  <c r="P171" i="5"/>
  <c r="O171" i="5"/>
  <c r="N171" i="5"/>
  <c r="M171" i="5"/>
  <c r="P164" i="5"/>
  <c r="P156" i="5"/>
  <c r="O156" i="5"/>
  <c r="N156" i="5"/>
  <c r="M156" i="5"/>
  <c r="P149" i="5"/>
  <c r="O149" i="5"/>
  <c r="N149" i="5"/>
  <c r="M149" i="5"/>
  <c r="P142" i="5"/>
  <c r="O142" i="5"/>
  <c r="N142" i="5"/>
  <c r="M214" i="5" l="1"/>
  <c r="P229" i="5"/>
  <c r="O7" i="5"/>
  <c r="N160" i="5"/>
  <c r="O160" i="5"/>
  <c r="M182" i="5"/>
  <c r="P201" i="5"/>
  <c r="P143" i="5"/>
  <c r="P150" i="5"/>
  <c r="N150" i="5"/>
  <c r="P367" i="5"/>
  <c r="M10" i="5"/>
  <c r="O144" i="5"/>
  <c r="N367" i="5"/>
  <c r="P28" i="5"/>
  <c r="N143" i="5"/>
  <c r="N168" i="5"/>
  <c r="N201" i="5"/>
  <c r="O200" i="5"/>
  <c r="P22" i="5"/>
  <c r="O143" i="5"/>
  <c r="O179" i="5"/>
  <c r="M215" i="5"/>
  <c r="M229" i="5"/>
  <c r="N42" i="5"/>
  <c r="O31" i="5"/>
  <c r="O153" i="5"/>
  <c r="P182" i="5"/>
  <c r="M200" i="5"/>
  <c r="N200" i="5"/>
  <c r="N28" i="5"/>
  <c r="O28" i="5"/>
  <c r="N214" i="5"/>
  <c r="N65" i="5"/>
  <c r="M53" i="5"/>
  <c r="N31" i="5"/>
  <c r="N22" i="5"/>
  <c r="M7" i="5"/>
  <c r="N50" i="5"/>
  <c r="N182" i="5"/>
  <c r="O201" i="5"/>
  <c r="P253" i="5"/>
  <c r="N179" i="5"/>
  <c r="M210" i="5"/>
  <c r="N164" i="5"/>
  <c r="O214" i="5"/>
  <c r="M21" i="5"/>
  <c r="P7" i="5"/>
  <c r="O189" i="5"/>
  <c r="N203" i="5"/>
  <c r="M203" i="5"/>
  <c r="M232" i="5"/>
  <c r="M367" i="5"/>
  <c r="O21" i="5"/>
  <c r="N146" i="5"/>
  <c r="P146" i="5"/>
  <c r="N202" i="5"/>
  <c r="M164" i="5"/>
  <c r="N207" i="5"/>
  <c r="O207" i="5"/>
  <c r="P207" i="5"/>
  <c r="P217" i="5"/>
  <c r="N221" i="5"/>
  <c r="O221" i="5"/>
  <c r="M253" i="5"/>
  <c r="O253" i="5"/>
  <c r="M311" i="5"/>
  <c r="N308" i="5"/>
  <c r="P308" i="5"/>
  <c r="N245" i="5"/>
  <c r="P243" i="5"/>
  <c r="O243" i="5"/>
  <c r="P237" i="5"/>
  <c r="P232" i="5"/>
  <c r="N232" i="5"/>
  <c r="P230" i="5"/>
  <c r="N225" i="5"/>
  <c r="O210" i="5"/>
  <c r="O202" i="5"/>
  <c r="O203" i="5"/>
  <c r="P187" i="5"/>
  <c r="P180" i="5"/>
  <c r="M168" i="5"/>
  <c r="P158" i="5"/>
  <c r="P65" i="5"/>
  <c r="N66" i="5"/>
  <c r="O65" i="5"/>
  <c r="P51" i="5"/>
  <c r="P42" i="5"/>
  <c r="O45" i="5"/>
  <c r="P44" i="5"/>
  <c r="M45" i="5"/>
  <c r="N45" i="5"/>
  <c r="O43" i="5"/>
  <c r="P43" i="5"/>
  <c r="P29" i="5"/>
  <c r="O29" i="5"/>
  <c r="N10" i="5"/>
  <c r="O360" i="5"/>
  <c r="P360" i="5"/>
  <c r="N360" i="5"/>
  <c r="M360" i="5"/>
  <c r="O331" i="5"/>
  <c r="P331" i="5"/>
  <c r="N331" i="5"/>
  <c r="M331" i="5"/>
  <c r="O324" i="5"/>
  <c r="P324" i="5"/>
  <c r="N324" i="5"/>
  <c r="M324" i="5"/>
  <c r="O267" i="5"/>
  <c r="P267" i="5"/>
  <c r="N267" i="5"/>
  <c r="M267" i="5"/>
  <c r="O225" i="5"/>
  <c r="M225" i="5"/>
  <c r="O288" i="5"/>
  <c r="P288" i="5"/>
  <c r="N288" i="5"/>
  <c r="M288" i="5"/>
  <c r="P281" i="5"/>
  <c r="N281" i="5"/>
  <c r="O281" i="5"/>
  <c r="M281" i="5"/>
  <c r="N274" i="5"/>
  <c r="M274" i="5"/>
  <c r="O274" i="5"/>
  <c r="P274" i="5"/>
  <c r="P73" i="5"/>
  <c r="O73" i="5"/>
  <c r="N73" i="5"/>
  <c r="M73" i="5"/>
  <c r="P87" i="5"/>
  <c r="N87" i="5"/>
  <c r="O87" i="5"/>
  <c r="P309" i="5"/>
  <c r="O309" i="5"/>
  <c r="N309" i="5"/>
  <c r="M310" i="5"/>
  <c r="O245" i="5"/>
  <c r="O237" i="5"/>
  <c r="N237" i="5"/>
  <c r="O230" i="5"/>
  <c r="N230" i="5"/>
  <c r="N224" i="5"/>
  <c r="O224" i="5"/>
  <c r="M224" i="5"/>
  <c r="P224" i="5"/>
  <c r="O217" i="5"/>
  <c r="N217" i="5"/>
  <c r="M217" i="5"/>
  <c r="N211" i="5"/>
  <c r="O209" i="5"/>
  <c r="P211" i="5"/>
  <c r="M209" i="5"/>
  <c r="P210" i="5"/>
  <c r="M211" i="5"/>
  <c r="N209" i="5"/>
  <c r="N210" i="5"/>
  <c r="P202" i="5"/>
  <c r="O187" i="5"/>
  <c r="N187" i="5"/>
  <c r="O180" i="5"/>
  <c r="N180" i="5"/>
  <c r="M167" i="5"/>
  <c r="N167" i="5"/>
  <c r="P167" i="5"/>
  <c r="O167" i="5"/>
  <c r="O158" i="5"/>
  <c r="N158" i="5"/>
  <c r="N151" i="5"/>
  <c r="M153" i="5"/>
  <c r="P153" i="5"/>
  <c r="O151" i="5"/>
  <c r="P151" i="5"/>
  <c r="N144" i="5"/>
  <c r="M144" i="5"/>
  <c r="M145" i="5"/>
  <c r="P8" i="5"/>
  <c r="O8" i="5"/>
  <c r="N8" i="5"/>
  <c r="N23" i="5"/>
  <c r="P23" i="5"/>
  <c r="O23" i="5"/>
  <c r="M29" i="5"/>
  <c r="M44" i="5"/>
  <c r="O51" i="5"/>
  <c r="N51" i="5"/>
  <c r="M66" i="5"/>
  <c r="P221" i="5"/>
  <c r="N20" i="5"/>
  <c r="P13" i="5"/>
  <c r="O13" i="5"/>
  <c r="N13" i="5"/>
  <c r="M13" i="5"/>
  <c r="P27" i="5"/>
  <c r="O27" i="5"/>
  <c r="N27" i="5"/>
  <c r="M27" i="5"/>
  <c r="P34" i="5"/>
  <c r="O34" i="5"/>
  <c r="N34" i="5"/>
  <c r="M34" i="5"/>
  <c r="P41" i="5"/>
  <c r="O41" i="5"/>
  <c r="N41" i="5"/>
  <c r="M41" i="5"/>
  <c r="P20" i="5" l="1"/>
  <c r="M202" i="5"/>
  <c r="M20" i="5"/>
  <c r="O20" i="5"/>
  <c r="O66" i="5"/>
  <c r="O44" i="5"/>
  <c r="N44" i="5"/>
  <c r="P66" i="5"/>
  <c r="P245" i="5"/>
  <c r="M245" i="5"/>
  <c r="O310" i="5"/>
  <c r="P310" i="5"/>
  <c r="N310" i="5"/>
  <c r="O238" i="5"/>
  <c r="P238" i="5"/>
  <c r="N238" i="5"/>
  <c r="M238" i="5"/>
  <c r="O231" i="5"/>
  <c r="P231" i="5"/>
  <c r="N231" i="5"/>
  <c r="M231" i="5"/>
  <c r="O188" i="5"/>
  <c r="P188" i="5"/>
  <c r="N188" i="5"/>
  <c r="M188" i="5"/>
  <c r="O181" i="5"/>
  <c r="P181" i="5"/>
  <c r="N181" i="5"/>
  <c r="M181" i="5"/>
  <c r="N159" i="5"/>
  <c r="O159" i="5"/>
  <c r="P159" i="5"/>
  <c r="M159" i="5"/>
  <c r="M152" i="5"/>
  <c r="O152" i="5"/>
  <c r="P152" i="5"/>
  <c r="N152" i="5"/>
  <c r="N145" i="5"/>
  <c r="O145" i="5"/>
  <c r="P145" i="5"/>
  <c r="O9" i="5"/>
  <c r="P9" i="5"/>
  <c r="N9" i="5"/>
  <c r="M9" i="5"/>
  <c r="O30" i="5"/>
  <c r="N30" i="5"/>
  <c r="P30" i="5"/>
  <c r="M30" i="5"/>
  <c r="O52" i="5"/>
  <c r="P52" i="5"/>
  <c r="N52" i="5"/>
  <c r="M52" i="5"/>
  <c r="P49" i="5"/>
  <c r="O49" i="5"/>
  <c r="N49" i="5"/>
  <c r="M49" i="5"/>
  <c r="P56" i="5"/>
  <c r="O56" i="5"/>
  <c r="N56" i="5"/>
  <c r="M56" i="5"/>
  <c r="P63" i="5"/>
  <c r="O63" i="5"/>
  <c r="N63" i="5"/>
  <c r="M63" i="5"/>
  <c r="P70" i="5"/>
  <c r="O70" i="5"/>
  <c r="N70" i="5"/>
  <c r="M70" i="5"/>
  <c r="P77" i="5"/>
  <c r="O77" i="5"/>
  <c r="N77" i="5"/>
  <c r="M77" i="5"/>
  <c r="P84" i="5"/>
  <c r="O84" i="5"/>
  <c r="N84" i="5"/>
  <c r="M84" i="5"/>
  <c r="P110" i="5" l="1"/>
  <c r="P107" i="5"/>
  <c r="P93" i="5"/>
  <c r="P96" i="5"/>
  <c r="M110" i="5"/>
  <c r="N110" i="5"/>
  <c r="O110" i="5"/>
  <c r="N96" i="5"/>
  <c r="P92" i="5"/>
  <c r="P99" i="5"/>
  <c r="O99" i="5"/>
  <c r="N99" i="5"/>
  <c r="M99" i="5"/>
  <c r="P106" i="5"/>
  <c r="O106" i="5"/>
  <c r="N106" i="5"/>
  <c r="M106" i="5"/>
  <c r="P113" i="5"/>
  <c r="O113" i="5"/>
  <c r="N113" i="5"/>
  <c r="M113" i="5"/>
  <c r="P120" i="5"/>
  <c r="O120" i="5"/>
  <c r="N120" i="5"/>
  <c r="M120" i="5"/>
  <c r="M127" i="5"/>
  <c r="P134" i="5"/>
  <c r="O134" i="5"/>
  <c r="N134" i="5"/>
  <c r="M134" i="5"/>
  <c r="P127" i="5"/>
  <c r="O127" i="5"/>
  <c r="N127" i="5"/>
  <c r="P6" i="5"/>
  <c r="O6" i="5"/>
  <c r="N6" i="5"/>
  <c r="M6" i="5"/>
  <c r="T411" i="5"/>
  <c r="S411" i="5"/>
  <c r="T410" i="5"/>
  <c r="S410" i="5"/>
  <c r="T409" i="5"/>
  <c r="S409" i="5"/>
  <c r="T408" i="5"/>
  <c r="S408" i="5"/>
  <c r="T407" i="5"/>
  <c r="S407" i="5"/>
  <c r="T404" i="5"/>
  <c r="S404" i="5"/>
  <c r="T403" i="5"/>
  <c r="S403" i="5"/>
  <c r="T402" i="5"/>
  <c r="S402" i="5"/>
  <c r="T401" i="5"/>
  <c r="S401" i="5"/>
  <c r="T400" i="5"/>
  <c r="S400" i="5"/>
  <c r="T397" i="5"/>
  <c r="S397" i="5"/>
  <c r="T396" i="5"/>
  <c r="S396" i="5"/>
  <c r="T395" i="5"/>
  <c r="S395" i="5"/>
  <c r="T394" i="5"/>
  <c r="S394" i="5"/>
  <c r="T393" i="5"/>
  <c r="S393" i="5"/>
  <c r="T375" i="5"/>
  <c r="S375" i="5"/>
  <c r="T374" i="5"/>
  <c r="S374" i="5"/>
  <c r="T373" i="5"/>
  <c r="S373" i="5"/>
  <c r="T372" i="5"/>
  <c r="S372" i="5"/>
  <c r="T371" i="5"/>
  <c r="S371" i="5"/>
  <c r="T368" i="5"/>
  <c r="S368" i="5"/>
  <c r="T367" i="5"/>
  <c r="S367" i="5"/>
  <c r="T366" i="5"/>
  <c r="S366" i="5"/>
  <c r="T365" i="5"/>
  <c r="S365" i="5"/>
  <c r="T364" i="5"/>
  <c r="S364" i="5"/>
  <c r="T361" i="5"/>
  <c r="S361" i="5"/>
  <c r="T360" i="5"/>
  <c r="S360" i="5"/>
  <c r="T359" i="5"/>
  <c r="S359" i="5"/>
  <c r="T358" i="5"/>
  <c r="S358" i="5"/>
  <c r="T357" i="5"/>
  <c r="S357" i="5"/>
  <c r="T332" i="5"/>
  <c r="S332" i="5"/>
  <c r="T331" i="5"/>
  <c r="S331" i="5"/>
  <c r="T330" i="5"/>
  <c r="S330" i="5"/>
  <c r="T329" i="5"/>
  <c r="S329" i="5"/>
  <c r="T328" i="5"/>
  <c r="S328" i="5"/>
  <c r="T325" i="5"/>
  <c r="S325" i="5"/>
  <c r="T324" i="5"/>
  <c r="S324" i="5"/>
  <c r="T323" i="5"/>
  <c r="S323" i="5"/>
  <c r="T322" i="5"/>
  <c r="S322" i="5"/>
  <c r="T321" i="5"/>
  <c r="S321" i="5"/>
  <c r="T311" i="5"/>
  <c r="S311" i="5"/>
  <c r="T310" i="5"/>
  <c r="S310" i="5"/>
  <c r="T309" i="5"/>
  <c r="S309" i="5"/>
  <c r="T308" i="5"/>
  <c r="S308" i="5"/>
  <c r="T307" i="5"/>
  <c r="S307" i="5"/>
  <c r="T289" i="5"/>
  <c r="S289" i="5"/>
  <c r="T288" i="5"/>
  <c r="S288" i="5"/>
  <c r="T287" i="5"/>
  <c r="S287" i="5"/>
  <c r="T286" i="5"/>
  <c r="S286" i="5"/>
  <c r="T285" i="5"/>
  <c r="S285" i="5"/>
  <c r="T282" i="5"/>
  <c r="S282" i="5"/>
  <c r="T281" i="5"/>
  <c r="S281" i="5"/>
  <c r="T280" i="5"/>
  <c r="S280" i="5"/>
  <c r="T279" i="5"/>
  <c r="S279" i="5"/>
  <c r="T278" i="5"/>
  <c r="S278" i="5"/>
  <c r="T275" i="5"/>
  <c r="S275" i="5"/>
  <c r="T274" i="5"/>
  <c r="S274" i="5"/>
  <c r="T273" i="5"/>
  <c r="S273" i="5"/>
  <c r="T272" i="5"/>
  <c r="S272" i="5"/>
  <c r="T271" i="5"/>
  <c r="S271" i="5"/>
  <c r="T246" i="5"/>
  <c r="S246" i="5"/>
  <c r="T245" i="5"/>
  <c r="S245" i="5"/>
  <c r="T244" i="5"/>
  <c r="S244" i="5"/>
  <c r="T243" i="5"/>
  <c r="S243" i="5"/>
  <c r="T242" i="5"/>
  <c r="S242" i="5"/>
  <c r="T239" i="5"/>
  <c r="S239" i="5"/>
  <c r="T238" i="5"/>
  <c r="S238" i="5"/>
  <c r="T237" i="5"/>
  <c r="S237" i="5"/>
  <c r="T236" i="5"/>
  <c r="S236" i="5"/>
  <c r="T235" i="5"/>
  <c r="S235" i="5"/>
  <c r="T232" i="5"/>
  <c r="S232" i="5"/>
  <c r="T231" i="5"/>
  <c r="S231" i="5"/>
  <c r="T230" i="5"/>
  <c r="S230" i="5"/>
  <c r="T229" i="5"/>
  <c r="S229" i="5"/>
  <c r="T228" i="5"/>
  <c r="S228" i="5"/>
  <c r="T203" i="5"/>
  <c r="S203" i="5"/>
  <c r="T202" i="5"/>
  <c r="S202" i="5"/>
  <c r="T201" i="5"/>
  <c r="S201" i="5"/>
  <c r="T200" i="5"/>
  <c r="S200" i="5"/>
  <c r="T199" i="5"/>
  <c r="S199" i="5"/>
  <c r="T192" i="5"/>
  <c r="S192" i="5"/>
  <c r="T189" i="5"/>
  <c r="S189" i="5"/>
  <c r="T188" i="5"/>
  <c r="S188" i="5"/>
  <c r="T187" i="5"/>
  <c r="S187" i="5"/>
  <c r="T186" i="5"/>
  <c r="S186" i="5"/>
  <c r="T185" i="5"/>
  <c r="S185" i="5"/>
  <c r="T182" i="5"/>
  <c r="S182" i="5"/>
  <c r="T181" i="5"/>
  <c r="S181" i="5"/>
  <c r="T180" i="5"/>
  <c r="S180" i="5"/>
  <c r="T179" i="5"/>
  <c r="S179" i="5"/>
  <c r="T178" i="5"/>
  <c r="S178" i="5"/>
  <c r="T160" i="5"/>
  <c r="S160" i="5"/>
  <c r="T159" i="5"/>
  <c r="S159" i="5"/>
  <c r="T158" i="5"/>
  <c r="S158" i="5"/>
  <c r="T157" i="5"/>
  <c r="S157" i="5"/>
  <c r="T156" i="5"/>
  <c r="S156" i="5"/>
  <c r="T153" i="5"/>
  <c r="S153" i="5"/>
  <c r="T152" i="5"/>
  <c r="S152" i="5"/>
  <c r="T151" i="5"/>
  <c r="S151" i="5"/>
  <c r="T150" i="5"/>
  <c r="S150" i="5"/>
  <c r="T149" i="5"/>
  <c r="S149" i="5"/>
  <c r="T146" i="5"/>
  <c r="S146" i="5"/>
  <c r="T145" i="5"/>
  <c r="S145" i="5"/>
  <c r="T144" i="5"/>
  <c r="S144" i="5"/>
  <c r="T143" i="5"/>
  <c r="S143" i="5"/>
  <c r="T142" i="5"/>
  <c r="S142" i="5"/>
  <c r="T134" i="5"/>
  <c r="S134" i="5"/>
  <c r="T127" i="5"/>
  <c r="S127" i="5"/>
  <c r="T120" i="5"/>
  <c r="S120" i="5"/>
  <c r="T88" i="5"/>
  <c r="S88" i="5"/>
  <c r="T87" i="5"/>
  <c r="S87" i="5"/>
  <c r="T86" i="5"/>
  <c r="S86" i="5"/>
  <c r="T85" i="5"/>
  <c r="S85" i="5"/>
  <c r="T84" i="5"/>
  <c r="S84" i="5"/>
  <c r="T81" i="5"/>
  <c r="S81" i="5"/>
  <c r="T80" i="5"/>
  <c r="S80" i="5"/>
  <c r="T79" i="5"/>
  <c r="S79" i="5"/>
  <c r="T78" i="5"/>
  <c r="S78" i="5"/>
  <c r="T77" i="5"/>
  <c r="S77" i="5"/>
  <c r="T74" i="5"/>
  <c r="S74" i="5"/>
  <c r="T73" i="5"/>
  <c r="S73" i="5"/>
  <c r="T72" i="5"/>
  <c r="S72" i="5"/>
  <c r="T71" i="5"/>
  <c r="S71" i="5"/>
  <c r="T70" i="5"/>
  <c r="S70" i="5"/>
  <c r="T45" i="5"/>
  <c r="S45" i="5"/>
  <c r="T44" i="5"/>
  <c r="S44" i="5"/>
  <c r="T43" i="5"/>
  <c r="S43" i="5"/>
  <c r="T42" i="5"/>
  <c r="S42" i="5"/>
  <c r="T41" i="5"/>
  <c r="S41" i="5"/>
  <c r="T34" i="5"/>
  <c r="S34" i="5"/>
  <c r="T31" i="5"/>
  <c r="S31" i="5"/>
  <c r="T30" i="5"/>
  <c r="S30" i="5"/>
  <c r="T29" i="5"/>
  <c r="S29" i="5"/>
  <c r="T28" i="5"/>
  <c r="S28" i="5"/>
  <c r="T27" i="5"/>
  <c r="S27" i="5"/>
  <c r="T24" i="5"/>
  <c r="S24" i="5"/>
  <c r="T23" i="5"/>
  <c r="S23" i="5"/>
  <c r="T22" i="5"/>
  <c r="S22" i="5"/>
  <c r="T21" i="5"/>
  <c r="S21" i="5"/>
  <c r="T20" i="5"/>
  <c r="S20" i="5"/>
  <c r="O107" i="5" l="1"/>
  <c r="M107" i="5"/>
  <c r="N107" i="5"/>
  <c r="M93" i="5"/>
  <c r="O93" i="5"/>
  <c r="N93" i="5"/>
  <c r="M92" i="5"/>
  <c r="N131" i="5"/>
  <c r="N92" i="5"/>
  <c r="O96" i="5"/>
  <c r="M96" i="5"/>
  <c r="M131" i="5"/>
  <c r="S121" i="5"/>
  <c r="O92" i="5"/>
  <c r="T136" i="5"/>
  <c r="T131" i="5"/>
  <c r="P131" i="5"/>
  <c r="S128" i="5"/>
  <c r="N121" i="5"/>
  <c r="T124" i="5"/>
  <c r="P95" i="5"/>
  <c r="O95" i="5"/>
  <c r="N95" i="5"/>
  <c r="M95" i="5"/>
  <c r="P94" i="5"/>
  <c r="O94" i="5"/>
  <c r="N94" i="5"/>
  <c r="M94" i="5"/>
  <c r="P108" i="5"/>
  <c r="O108" i="5"/>
  <c r="N108" i="5"/>
  <c r="M108" i="5"/>
  <c r="P109" i="5"/>
  <c r="O109" i="5"/>
  <c r="N109" i="5"/>
  <c r="M109" i="5"/>
  <c r="T123" i="5"/>
  <c r="T122" i="5"/>
  <c r="N136" i="5"/>
  <c r="S135" i="5"/>
  <c r="O136" i="5"/>
  <c r="N124" i="5" l="1"/>
  <c r="P136" i="5"/>
  <c r="S131" i="5"/>
  <c r="S124" i="5"/>
  <c r="P130" i="5"/>
  <c r="M121" i="5"/>
  <c r="S136" i="5"/>
  <c r="M136" i="5"/>
  <c r="S122" i="5"/>
  <c r="O121" i="5"/>
  <c r="O131" i="5"/>
  <c r="O124" i="5"/>
  <c r="T121" i="5"/>
  <c r="P121" i="5"/>
  <c r="N135" i="5"/>
  <c r="T129" i="5"/>
  <c r="S129" i="5"/>
  <c r="P129" i="5"/>
  <c r="P128" i="5"/>
  <c r="T128" i="5"/>
  <c r="N130" i="5"/>
  <c r="M129" i="5"/>
  <c r="N129" i="5"/>
  <c r="O129" i="5"/>
  <c r="N128" i="5"/>
  <c r="M128" i="5"/>
  <c r="O130" i="5"/>
  <c r="M130" i="5"/>
  <c r="O128" i="5"/>
  <c r="S130" i="5"/>
  <c r="M124" i="5"/>
  <c r="P124" i="5"/>
  <c r="O122" i="5"/>
  <c r="N123" i="5"/>
  <c r="O123" i="5"/>
  <c r="P123" i="5"/>
  <c r="S123" i="5"/>
  <c r="M123" i="5"/>
  <c r="P122" i="5"/>
  <c r="N122" i="5"/>
  <c r="M122" i="5"/>
  <c r="S138" i="5"/>
  <c r="T138" i="5"/>
  <c r="P138" i="5"/>
  <c r="N138" i="5"/>
  <c r="P137" i="5"/>
  <c r="P135" i="5"/>
  <c r="O135" i="5"/>
  <c r="O138" i="5"/>
  <c r="M138" i="5"/>
  <c r="T135" i="5"/>
  <c r="S527" i="4"/>
  <c r="T527" i="4"/>
  <c r="S518" i="4"/>
  <c r="T518" i="4"/>
  <c r="S509" i="4"/>
  <c r="T509" i="4"/>
  <c r="T481" i="4"/>
  <c r="S481" i="4"/>
  <c r="T480" i="4"/>
  <c r="S480" i="4"/>
  <c r="T472" i="4"/>
  <c r="S472" i="4"/>
  <c r="T463" i="4"/>
  <c r="S463" i="4"/>
  <c r="T426" i="4"/>
  <c r="S426" i="4"/>
  <c r="T417" i="4"/>
  <c r="S417" i="4"/>
  <c r="T408" i="4"/>
  <c r="S408" i="4"/>
  <c r="T399" i="4"/>
  <c r="S399" i="4"/>
  <c r="S371" i="4"/>
  <c r="T371" i="4"/>
  <c r="S362" i="4"/>
  <c r="T362" i="4"/>
  <c r="S353" i="4"/>
  <c r="T353" i="4"/>
  <c r="S316" i="4"/>
  <c r="T316" i="4"/>
  <c r="S307" i="4"/>
  <c r="T307" i="4"/>
  <c r="S298" i="4"/>
  <c r="T298" i="4"/>
  <c r="T257" i="4"/>
  <c r="S257" i="4"/>
  <c r="T248" i="4"/>
  <c r="S248" i="4"/>
  <c r="T239" i="4"/>
  <c r="S239" i="4"/>
  <c r="T230" i="4"/>
  <c r="S230" i="4"/>
  <c r="T202" i="4"/>
  <c r="S202" i="4"/>
  <c r="T193" i="4"/>
  <c r="S193" i="4"/>
  <c r="T184" i="4"/>
  <c r="S184" i="4"/>
  <c r="S55" i="4"/>
  <c r="T55" i="4"/>
  <c r="S174" i="4"/>
  <c r="T174" i="4"/>
  <c r="S165" i="4"/>
  <c r="T165" i="4"/>
  <c r="S156" i="4"/>
  <c r="T156" i="4"/>
  <c r="S110" i="4"/>
  <c r="T110" i="4"/>
  <c r="S101" i="4"/>
  <c r="T101" i="4"/>
  <c r="S92" i="4"/>
  <c r="T92" i="4"/>
  <c r="T46" i="4"/>
  <c r="S46" i="4"/>
  <c r="S37" i="4"/>
  <c r="T37" i="4"/>
  <c r="S28" i="4"/>
  <c r="T28" i="4"/>
  <c r="T130" i="5" l="1"/>
  <c r="O137" i="5"/>
  <c r="T137" i="5"/>
  <c r="N137" i="5"/>
  <c r="M137" i="5"/>
  <c r="S137" i="5"/>
  <c r="P527" i="4"/>
  <c r="O527" i="4"/>
  <c r="N527" i="4"/>
  <c r="M527" i="4"/>
  <c r="T526" i="4"/>
  <c r="S526" i="4"/>
  <c r="P526" i="4"/>
  <c r="O526" i="4"/>
  <c r="N526" i="4"/>
  <c r="M526" i="4"/>
  <c r="T525" i="4"/>
  <c r="S525" i="4"/>
  <c r="P525" i="4"/>
  <c r="O525" i="4"/>
  <c r="N525" i="4"/>
  <c r="M525" i="4"/>
  <c r="T524" i="4"/>
  <c r="S524" i="4"/>
  <c r="P524" i="4"/>
  <c r="O524" i="4"/>
  <c r="N524" i="4"/>
  <c r="M524" i="4"/>
  <c r="T523" i="4"/>
  <c r="S523" i="4"/>
  <c r="P523" i="4"/>
  <c r="O523" i="4"/>
  <c r="N523" i="4"/>
  <c r="M523" i="4"/>
  <c r="P518" i="4"/>
  <c r="O518" i="4"/>
  <c r="N518" i="4"/>
  <c r="M518" i="4"/>
  <c r="T517" i="4"/>
  <c r="S517" i="4"/>
  <c r="P517" i="4"/>
  <c r="O517" i="4"/>
  <c r="N517" i="4"/>
  <c r="M517" i="4"/>
  <c r="T516" i="4"/>
  <c r="S516" i="4"/>
  <c r="P516" i="4"/>
  <c r="O516" i="4"/>
  <c r="N516" i="4"/>
  <c r="M516" i="4"/>
  <c r="T515" i="4"/>
  <c r="S515" i="4"/>
  <c r="P515" i="4"/>
  <c r="O515" i="4"/>
  <c r="N515" i="4"/>
  <c r="M515" i="4"/>
  <c r="T514" i="4"/>
  <c r="S514" i="4"/>
  <c r="P514" i="4"/>
  <c r="O514" i="4"/>
  <c r="N514" i="4"/>
  <c r="M514" i="4"/>
  <c r="P509" i="4"/>
  <c r="O509" i="4"/>
  <c r="N509" i="4"/>
  <c r="M509" i="4"/>
  <c r="T508" i="4"/>
  <c r="S508" i="4"/>
  <c r="P508" i="4"/>
  <c r="O508" i="4"/>
  <c r="N508" i="4"/>
  <c r="M508" i="4"/>
  <c r="T507" i="4"/>
  <c r="S507" i="4"/>
  <c r="P507" i="4"/>
  <c r="O507" i="4"/>
  <c r="N507" i="4"/>
  <c r="M507" i="4"/>
  <c r="T506" i="4"/>
  <c r="S506" i="4"/>
  <c r="P506" i="4"/>
  <c r="O506" i="4"/>
  <c r="N506" i="4"/>
  <c r="M506" i="4"/>
  <c r="T505" i="4"/>
  <c r="S505" i="4"/>
  <c r="P505" i="4"/>
  <c r="O505" i="4"/>
  <c r="N505" i="4"/>
  <c r="M505" i="4"/>
  <c r="P500" i="4"/>
  <c r="O500" i="4"/>
  <c r="N500" i="4"/>
  <c r="M500" i="4"/>
  <c r="P499" i="4"/>
  <c r="O499" i="4"/>
  <c r="N499" i="4"/>
  <c r="M499" i="4"/>
  <c r="P498" i="4"/>
  <c r="O498" i="4"/>
  <c r="N498" i="4"/>
  <c r="M498" i="4"/>
  <c r="P497" i="4"/>
  <c r="O497" i="4"/>
  <c r="N497" i="4"/>
  <c r="M497" i="4"/>
  <c r="P496" i="4"/>
  <c r="O496" i="4"/>
  <c r="N496" i="4"/>
  <c r="M496" i="4"/>
  <c r="P491" i="4"/>
  <c r="O491" i="4"/>
  <c r="N491" i="4"/>
  <c r="M491" i="4"/>
  <c r="P490" i="4"/>
  <c r="O490" i="4"/>
  <c r="N490" i="4"/>
  <c r="M490" i="4"/>
  <c r="P489" i="4"/>
  <c r="O489" i="4"/>
  <c r="N489" i="4"/>
  <c r="M489" i="4"/>
  <c r="P488" i="4"/>
  <c r="O488" i="4"/>
  <c r="N488" i="4"/>
  <c r="M488" i="4"/>
  <c r="P487" i="4"/>
  <c r="O487" i="4"/>
  <c r="N487" i="4"/>
  <c r="M487" i="4"/>
  <c r="P481" i="4"/>
  <c r="O481" i="4"/>
  <c r="N481" i="4"/>
  <c r="M481" i="4"/>
  <c r="P480" i="4"/>
  <c r="O480" i="4"/>
  <c r="N480" i="4"/>
  <c r="M480" i="4"/>
  <c r="T479" i="4"/>
  <c r="S479" i="4"/>
  <c r="P479" i="4"/>
  <c r="O479" i="4"/>
  <c r="N479" i="4"/>
  <c r="M479" i="4"/>
  <c r="T478" i="4"/>
  <c r="S478" i="4"/>
  <c r="P478" i="4"/>
  <c r="O478" i="4"/>
  <c r="N478" i="4"/>
  <c r="M478" i="4"/>
  <c r="T477" i="4"/>
  <c r="S477" i="4"/>
  <c r="P477" i="4"/>
  <c r="O477" i="4"/>
  <c r="N477" i="4"/>
  <c r="M477" i="4"/>
  <c r="P472" i="4"/>
  <c r="O472" i="4"/>
  <c r="N472" i="4"/>
  <c r="M472" i="4"/>
  <c r="T471" i="4"/>
  <c r="S471" i="4"/>
  <c r="P471" i="4"/>
  <c r="O471" i="4"/>
  <c r="N471" i="4"/>
  <c r="M471" i="4"/>
  <c r="T470" i="4"/>
  <c r="S470" i="4"/>
  <c r="P470" i="4"/>
  <c r="O470" i="4"/>
  <c r="N470" i="4"/>
  <c r="M470" i="4"/>
  <c r="T469" i="4"/>
  <c r="S469" i="4"/>
  <c r="P469" i="4"/>
  <c r="O469" i="4"/>
  <c r="N469" i="4"/>
  <c r="M469" i="4"/>
  <c r="T468" i="4"/>
  <c r="S468" i="4"/>
  <c r="P468" i="4"/>
  <c r="O468" i="4"/>
  <c r="N468" i="4"/>
  <c r="M468" i="4"/>
  <c r="P463" i="4"/>
  <c r="O463" i="4"/>
  <c r="N463" i="4"/>
  <c r="M463" i="4"/>
  <c r="T462" i="4"/>
  <c r="S462" i="4"/>
  <c r="P462" i="4"/>
  <c r="O462" i="4"/>
  <c r="N462" i="4"/>
  <c r="M462" i="4"/>
  <c r="T461" i="4"/>
  <c r="S461" i="4"/>
  <c r="P461" i="4"/>
  <c r="O461" i="4"/>
  <c r="N461" i="4"/>
  <c r="M461" i="4"/>
  <c r="T460" i="4"/>
  <c r="S460" i="4"/>
  <c r="P460" i="4"/>
  <c r="O460" i="4"/>
  <c r="N460" i="4"/>
  <c r="M460" i="4"/>
  <c r="T459" i="4"/>
  <c r="S459" i="4"/>
  <c r="P459" i="4"/>
  <c r="O459" i="4"/>
  <c r="N459" i="4"/>
  <c r="M459" i="4"/>
  <c r="P454" i="4"/>
  <c r="O454" i="4"/>
  <c r="N454" i="4"/>
  <c r="M454" i="4"/>
  <c r="P453" i="4"/>
  <c r="O453" i="4"/>
  <c r="N453" i="4"/>
  <c r="M453" i="4"/>
  <c r="P452" i="4"/>
  <c r="O452" i="4"/>
  <c r="N452" i="4"/>
  <c r="M452" i="4"/>
  <c r="P451" i="4"/>
  <c r="O451" i="4"/>
  <c r="N451" i="4"/>
  <c r="M451" i="4"/>
  <c r="P450" i="4"/>
  <c r="O450" i="4"/>
  <c r="N450" i="4"/>
  <c r="M450" i="4"/>
  <c r="P445" i="4"/>
  <c r="O445" i="4"/>
  <c r="N445" i="4"/>
  <c r="M445" i="4"/>
  <c r="P444" i="4"/>
  <c r="O444" i="4"/>
  <c r="N444" i="4"/>
  <c r="M444" i="4"/>
  <c r="P443" i="4"/>
  <c r="O443" i="4"/>
  <c r="N443" i="4"/>
  <c r="M443" i="4"/>
  <c r="P442" i="4"/>
  <c r="O442" i="4"/>
  <c r="N442" i="4"/>
  <c r="M442" i="4"/>
  <c r="P441" i="4"/>
  <c r="O441" i="4"/>
  <c r="N441" i="4"/>
  <c r="M441" i="4"/>
  <c r="P436" i="4"/>
  <c r="O436" i="4"/>
  <c r="N436" i="4"/>
  <c r="M436" i="4"/>
  <c r="P435" i="4"/>
  <c r="O435" i="4"/>
  <c r="N435" i="4"/>
  <c r="M435" i="4"/>
  <c r="P434" i="4"/>
  <c r="O434" i="4"/>
  <c r="N434" i="4"/>
  <c r="M434" i="4"/>
  <c r="P433" i="4"/>
  <c r="O433" i="4"/>
  <c r="N433" i="4"/>
  <c r="M433" i="4"/>
  <c r="P432" i="4"/>
  <c r="O432" i="4"/>
  <c r="N432" i="4"/>
  <c r="M432" i="4"/>
  <c r="P426" i="4"/>
  <c r="O426" i="4"/>
  <c r="N426" i="4"/>
  <c r="M426" i="4"/>
  <c r="T425" i="4"/>
  <c r="S425" i="4"/>
  <c r="P425" i="4"/>
  <c r="O425" i="4"/>
  <c r="N425" i="4"/>
  <c r="M425" i="4"/>
  <c r="T424" i="4"/>
  <c r="S424" i="4"/>
  <c r="P424" i="4"/>
  <c r="O424" i="4"/>
  <c r="N424" i="4"/>
  <c r="M424" i="4"/>
  <c r="T423" i="4"/>
  <c r="S423" i="4"/>
  <c r="P423" i="4"/>
  <c r="O423" i="4"/>
  <c r="N423" i="4"/>
  <c r="M423" i="4"/>
  <c r="T422" i="4"/>
  <c r="S422" i="4"/>
  <c r="P422" i="4"/>
  <c r="O422" i="4"/>
  <c r="N422" i="4"/>
  <c r="M422" i="4"/>
  <c r="P417" i="4"/>
  <c r="O417" i="4"/>
  <c r="N417" i="4"/>
  <c r="M417" i="4"/>
  <c r="T416" i="4"/>
  <c r="S416" i="4"/>
  <c r="P416" i="4"/>
  <c r="O416" i="4"/>
  <c r="N416" i="4"/>
  <c r="M416" i="4"/>
  <c r="T415" i="4"/>
  <c r="S415" i="4"/>
  <c r="P415" i="4"/>
  <c r="O415" i="4"/>
  <c r="N415" i="4"/>
  <c r="M415" i="4"/>
  <c r="T414" i="4"/>
  <c r="S414" i="4"/>
  <c r="P414" i="4"/>
  <c r="O414" i="4"/>
  <c r="N414" i="4"/>
  <c r="M414" i="4"/>
  <c r="T413" i="4"/>
  <c r="S413" i="4"/>
  <c r="P413" i="4"/>
  <c r="O413" i="4"/>
  <c r="N413" i="4"/>
  <c r="M413" i="4"/>
  <c r="P408" i="4"/>
  <c r="O408" i="4"/>
  <c r="N408" i="4"/>
  <c r="M408" i="4"/>
  <c r="T407" i="4"/>
  <c r="S407" i="4"/>
  <c r="P407" i="4"/>
  <c r="O407" i="4"/>
  <c r="N407" i="4"/>
  <c r="M407" i="4"/>
  <c r="T406" i="4"/>
  <c r="S406" i="4"/>
  <c r="P406" i="4"/>
  <c r="O406" i="4"/>
  <c r="N406" i="4"/>
  <c r="M406" i="4"/>
  <c r="T405" i="4"/>
  <c r="S405" i="4"/>
  <c r="P405" i="4"/>
  <c r="O405" i="4"/>
  <c r="N405" i="4"/>
  <c r="M405" i="4"/>
  <c r="T404" i="4"/>
  <c r="S404" i="4"/>
  <c r="P404" i="4"/>
  <c r="O404" i="4"/>
  <c r="N404" i="4"/>
  <c r="M404" i="4"/>
  <c r="P399" i="4"/>
  <c r="O399" i="4"/>
  <c r="N399" i="4"/>
  <c r="M399" i="4"/>
  <c r="T398" i="4"/>
  <c r="S398" i="4"/>
  <c r="P398" i="4"/>
  <c r="O398" i="4"/>
  <c r="N398" i="4"/>
  <c r="M398" i="4"/>
  <c r="T397" i="4"/>
  <c r="S397" i="4"/>
  <c r="P397" i="4"/>
  <c r="O397" i="4"/>
  <c r="N397" i="4"/>
  <c r="M397" i="4"/>
  <c r="T396" i="4"/>
  <c r="S396" i="4"/>
  <c r="P396" i="4"/>
  <c r="O396" i="4"/>
  <c r="N396" i="4"/>
  <c r="M396" i="4"/>
  <c r="T395" i="4"/>
  <c r="S395" i="4"/>
  <c r="P395" i="4"/>
  <c r="O395" i="4"/>
  <c r="N395" i="4"/>
  <c r="M395" i="4"/>
  <c r="P390" i="4"/>
  <c r="O390" i="4"/>
  <c r="N390" i="4"/>
  <c r="M390" i="4"/>
  <c r="P389" i="4"/>
  <c r="O389" i="4"/>
  <c r="N389" i="4"/>
  <c r="M389" i="4"/>
  <c r="P388" i="4"/>
  <c r="O388" i="4"/>
  <c r="N388" i="4"/>
  <c r="M388" i="4"/>
  <c r="P387" i="4"/>
  <c r="O387" i="4"/>
  <c r="N387" i="4"/>
  <c r="M387" i="4"/>
  <c r="P386" i="4"/>
  <c r="O386" i="4"/>
  <c r="N386" i="4"/>
  <c r="M386" i="4"/>
  <c r="P381" i="4"/>
  <c r="O381" i="4"/>
  <c r="N381" i="4"/>
  <c r="M381" i="4"/>
  <c r="P380" i="4"/>
  <c r="O380" i="4"/>
  <c r="N380" i="4"/>
  <c r="M380" i="4"/>
  <c r="P379" i="4"/>
  <c r="O379" i="4"/>
  <c r="N379" i="4"/>
  <c r="M379" i="4"/>
  <c r="P378" i="4"/>
  <c r="O378" i="4"/>
  <c r="N378" i="4"/>
  <c r="M378" i="4"/>
  <c r="P377" i="4"/>
  <c r="O377" i="4"/>
  <c r="N377" i="4"/>
  <c r="M377" i="4"/>
  <c r="P371" i="4"/>
  <c r="O371" i="4"/>
  <c r="N371" i="4"/>
  <c r="M371" i="4"/>
  <c r="T370" i="4"/>
  <c r="S370" i="4"/>
  <c r="P370" i="4"/>
  <c r="O370" i="4"/>
  <c r="N370" i="4"/>
  <c r="M370" i="4"/>
  <c r="T369" i="4"/>
  <c r="S369" i="4"/>
  <c r="P369" i="4"/>
  <c r="O369" i="4"/>
  <c r="N369" i="4"/>
  <c r="M369" i="4"/>
  <c r="T368" i="4"/>
  <c r="S368" i="4"/>
  <c r="P368" i="4"/>
  <c r="O368" i="4"/>
  <c r="N368" i="4"/>
  <c r="M368" i="4"/>
  <c r="T367" i="4"/>
  <c r="S367" i="4"/>
  <c r="P367" i="4"/>
  <c r="O367" i="4"/>
  <c r="N367" i="4"/>
  <c r="M367" i="4"/>
  <c r="P362" i="4"/>
  <c r="O362" i="4"/>
  <c r="N362" i="4"/>
  <c r="M362" i="4"/>
  <c r="T361" i="4"/>
  <c r="S361" i="4"/>
  <c r="P361" i="4"/>
  <c r="O361" i="4"/>
  <c r="N361" i="4"/>
  <c r="M361" i="4"/>
  <c r="T360" i="4"/>
  <c r="S360" i="4"/>
  <c r="P360" i="4"/>
  <c r="O360" i="4"/>
  <c r="N360" i="4"/>
  <c r="M360" i="4"/>
  <c r="T359" i="4"/>
  <c r="S359" i="4"/>
  <c r="P359" i="4"/>
  <c r="O359" i="4"/>
  <c r="N359" i="4"/>
  <c r="M359" i="4"/>
  <c r="T358" i="4"/>
  <c r="S358" i="4"/>
  <c r="P358" i="4"/>
  <c r="O358" i="4"/>
  <c r="N358" i="4"/>
  <c r="M358" i="4"/>
  <c r="P353" i="4"/>
  <c r="O353" i="4"/>
  <c r="N353" i="4"/>
  <c r="M353" i="4"/>
  <c r="T352" i="4"/>
  <c r="S352" i="4"/>
  <c r="P352" i="4"/>
  <c r="O352" i="4"/>
  <c r="N352" i="4"/>
  <c r="M352" i="4"/>
  <c r="T351" i="4"/>
  <c r="S351" i="4"/>
  <c r="P351" i="4"/>
  <c r="O351" i="4"/>
  <c r="N351" i="4"/>
  <c r="M351" i="4"/>
  <c r="T350" i="4"/>
  <c r="S350" i="4"/>
  <c r="P350" i="4"/>
  <c r="O350" i="4"/>
  <c r="N350" i="4"/>
  <c r="M350" i="4"/>
  <c r="T349" i="4"/>
  <c r="S349" i="4"/>
  <c r="P349" i="4"/>
  <c r="O349" i="4"/>
  <c r="N349" i="4"/>
  <c r="M349" i="4"/>
  <c r="P344" i="4"/>
  <c r="O344" i="4"/>
  <c r="N344" i="4"/>
  <c r="M344" i="4"/>
  <c r="P343" i="4"/>
  <c r="O343" i="4"/>
  <c r="N343" i="4"/>
  <c r="M343" i="4"/>
  <c r="P342" i="4"/>
  <c r="O342" i="4"/>
  <c r="N342" i="4"/>
  <c r="M342" i="4"/>
  <c r="P341" i="4"/>
  <c r="O341" i="4"/>
  <c r="N341" i="4"/>
  <c r="M341" i="4"/>
  <c r="P340" i="4"/>
  <c r="O340" i="4"/>
  <c r="N340" i="4"/>
  <c r="M340" i="4"/>
  <c r="P335" i="4"/>
  <c r="O335" i="4"/>
  <c r="N335" i="4"/>
  <c r="M335" i="4"/>
  <c r="P334" i="4"/>
  <c r="O334" i="4"/>
  <c r="N334" i="4"/>
  <c r="M334" i="4"/>
  <c r="P333" i="4"/>
  <c r="O333" i="4"/>
  <c r="N333" i="4"/>
  <c r="M333" i="4"/>
  <c r="P332" i="4"/>
  <c r="O332" i="4"/>
  <c r="N332" i="4"/>
  <c r="M332" i="4"/>
  <c r="P331" i="4"/>
  <c r="O331" i="4"/>
  <c r="N331" i="4"/>
  <c r="M331" i="4"/>
  <c r="P326" i="4"/>
  <c r="O326" i="4"/>
  <c r="N326" i="4"/>
  <c r="M326" i="4"/>
  <c r="P325" i="4"/>
  <c r="O325" i="4"/>
  <c r="N325" i="4"/>
  <c r="M325" i="4"/>
  <c r="P324" i="4"/>
  <c r="O324" i="4"/>
  <c r="N324" i="4"/>
  <c r="M324" i="4"/>
  <c r="P323" i="4"/>
  <c r="O323" i="4"/>
  <c r="N323" i="4"/>
  <c r="M323" i="4"/>
  <c r="P322" i="4"/>
  <c r="O322" i="4"/>
  <c r="N322" i="4"/>
  <c r="M322" i="4"/>
  <c r="P316" i="4"/>
  <c r="O316" i="4"/>
  <c r="N316" i="4"/>
  <c r="M316" i="4"/>
  <c r="T315" i="4"/>
  <c r="S315" i="4"/>
  <c r="P315" i="4"/>
  <c r="O315" i="4"/>
  <c r="N315" i="4"/>
  <c r="M315" i="4"/>
  <c r="T314" i="4"/>
  <c r="S314" i="4"/>
  <c r="P314" i="4"/>
  <c r="O314" i="4"/>
  <c r="N314" i="4"/>
  <c r="M314" i="4"/>
  <c r="T313" i="4"/>
  <c r="S313" i="4"/>
  <c r="P313" i="4"/>
  <c r="O313" i="4"/>
  <c r="N313" i="4"/>
  <c r="M313" i="4"/>
  <c r="T312" i="4"/>
  <c r="S312" i="4"/>
  <c r="P312" i="4"/>
  <c r="O312" i="4"/>
  <c r="N312" i="4"/>
  <c r="M312" i="4"/>
  <c r="P307" i="4"/>
  <c r="O307" i="4"/>
  <c r="N307" i="4"/>
  <c r="M307" i="4"/>
  <c r="T306" i="4"/>
  <c r="S306" i="4"/>
  <c r="P306" i="4"/>
  <c r="O306" i="4"/>
  <c r="N306" i="4"/>
  <c r="M306" i="4"/>
  <c r="T305" i="4"/>
  <c r="S305" i="4"/>
  <c r="P305" i="4"/>
  <c r="O305" i="4"/>
  <c r="N305" i="4"/>
  <c r="M305" i="4"/>
  <c r="T304" i="4"/>
  <c r="S304" i="4"/>
  <c r="P304" i="4"/>
  <c r="O304" i="4"/>
  <c r="N304" i="4"/>
  <c r="M304" i="4"/>
  <c r="T303" i="4"/>
  <c r="S303" i="4"/>
  <c r="P303" i="4"/>
  <c r="O303" i="4"/>
  <c r="N303" i="4"/>
  <c r="M303" i="4"/>
  <c r="P298" i="4"/>
  <c r="O298" i="4"/>
  <c r="N298" i="4"/>
  <c r="M298" i="4"/>
  <c r="T297" i="4"/>
  <c r="S297" i="4"/>
  <c r="P297" i="4"/>
  <c r="O297" i="4"/>
  <c r="N297" i="4"/>
  <c r="M297" i="4"/>
  <c r="T296" i="4"/>
  <c r="S296" i="4"/>
  <c r="P296" i="4"/>
  <c r="O296" i="4"/>
  <c r="N296" i="4"/>
  <c r="M296" i="4"/>
  <c r="T295" i="4"/>
  <c r="S295" i="4"/>
  <c r="P295" i="4"/>
  <c r="O295" i="4"/>
  <c r="N295" i="4"/>
  <c r="M295" i="4"/>
  <c r="T294" i="4"/>
  <c r="S294" i="4"/>
  <c r="P294" i="4"/>
  <c r="O294" i="4"/>
  <c r="N294" i="4"/>
  <c r="M294" i="4"/>
  <c r="P289" i="4"/>
  <c r="O289" i="4"/>
  <c r="N289" i="4"/>
  <c r="M289" i="4"/>
  <c r="P288" i="4"/>
  <c r="O288" i="4"/>
  <c r="N288" i="4"/>
  <c r="M288" i="4"/>
  <c r="P287" i="4"/>
  <c r="O287" i="4"/>
  <c r="N287" i="4"/>
  <c r="M287" i="4"/>
  <c r="P286" i="4"/>
  <c r="O286" i="4"/>
  <c r="N286" i="4"/>
  <c r="M286" i="4"/>
  <c r="P285" i="4"/>
  <c r="O285" i="4"/>
  <c r="N285" i="4"/>
  <c r="M285" i="4"/>
  <c r="P278" i="4"/>
  <c r="O278" i="4"/>
  <c r="N278" i="4"/>
  <c r="M278" i="4"/>
  <c r="P277" i="4"/>
  <c r="O277" i="4"/>
  <c r="N277" i="4"/>
  <c r="M277" i="4"/>
  <c r="P276" i="4"/>
  <c r="O276" i="4"/>
  <c r="N276" i="4"/>
  <c r="M276" i="4"/>
  <c r="P275" i="4"/>
  <c r="O275" i="4"/>
  <c r="N275" i="4"/>
  <c r="M275" i="4"/>
  <c r="P274" i="4"/>
  <c r="O274" i="4"/>
  <c r="N274" i="4"/>
  <c r="M274" i="4"/>
  <c r="P267" i="4"/>
  <c r="O267" i="4"/>
  <c r="N267" i="4"/>
  <c r="M267" i="4"/>
  <c r="P266" i="4"/>
  <c r="O266" i="4"/>
  <c r="N266" i="4"/>
  <c r="M266" i="4"/>
  <c r="P265" i="4"/>
  <c r="O265" i="4"/>
  <c r="N265" i="4"/>
  <c r="M265" i="4"/>
  <c r="P264" i="4"/>
  <c r="O264" i="4"/>
  <c r="N264" i="4"/>
  <c r="M264" i="4"/>
  <c r="P263" i="4"/>
  <c r="O263" i="4"/>
  <c r="N263" i="4"/>
  <c r="M263" i="4"/>
  <c r="P257" i="4"/>
  <c r="O257" i="4"/>
  <c r="N257" i="4"/>
  <c r="M257" i="4"/>
  <c r="T256" i="4"/>
  <c r="S256" i="4"/>
  <c r="P256" i="4"/>
  <c r="O256" i="4"/>
  <c r="N256" i="4"/>
  <c r="M256" i="4"/>
  <c r="T255" i="4"/>
  <c r="S255" i="4"/>
  <c r="P255" i="4"/>
  <c r="O255" i="4"/>
  <c r="N255" i="4"/>
  <c r="M255" i="4"/>
  <c r="T254" i="4"/>
  <c r="S254" i="4"/>
  <c r="P254" i="4"/>
  <c r="O254" i="4"/>
  <c r="N254" i="4"/>
  <c r="M254" i="4"/>
  <c r="T253" i="4"/>
  <c r="S253" i="4"/>
  <c r="P253" i="4"/>
  <c r="O253" i="4"/>
  <c r="N253" i="4"/>
  <c r="M253" i="4"/>
  <c r="P248" i="4"/>
  <c r="O248" i="4"/>
  <c r="N248" i="4"/>
  <c r="M248" i="4"/>
  <c r="T247" i="4"/>
  <c r="S247" i="4"/>
  <c r="P247" i="4"/>
  <c r="O247" i="4"/>
  <c r="N247" i="4"/>
  <c r="M247" i="4"/>
  <c r="T246" i="4"/>
  <c r="S246" i="4"/>
  <c r="P246" i="4"/>
  <c r="O246" i="4"/>
  <c r="N246" i="4"/>
  <c r="M246" i="4"/>
  <c r="T245" i="4"/>
  <c r="S245" i="4"/>
  <c r="P245" i="4"/>
  <c r="O245" i="4"/>
  <c r="N245" i="4"/>
  <c r="M245" i="4"/>
  <c r="T244" i="4"/>
  <c r="S244" i="4"/>
  <c r="P244" i="4"/>
  <c r="O244" i="4"/>
  <c r="N244" i="4"/>
  <c r="M244" i="4"/>
  <c r="P239" i="4"/>
  <c r="O239" i="4"/>
  <c r="N239" i="4"/>
  <c r="M239" i="4"/>
  <c r="T238" i="4"/>
  <c r="S238" i="4"/>
  <c r="P238" i="4"/>
  <c r="O238" i="4"/>
  <c r="N238" i="4"/>
  <c r="M238" i="4"/>
  <c r="T237" i="4"/>
  <c r="S237" i="4"/>
  <c r="P237" i="4"/>
  <c r="O237" i="4"/>
  <c r="N237" i="4"/>
  <c r="M237" i="4"/>
  <c r="T236" i="4"/>
  <c r="S236" i="4"/>
  <c r="P236" i="4"/>
  <c r="O236" i="4"/>
  <c r="N236" i="4"/>
  <c r="M236" i="4"/>
  <c r="T235" i="4"/>
  <c r="S235" i="4"/>
  <c r="P235" i="4"/>
  <c r="O235" i="4"/>
  <c r="N235" i="4"/>
  <c r="M235" i="4"/>
  <c r="P230" i="4"/>
  <c r="O230" i="4"/>
  <c r="N230" i="4"/>
  <c r="M230" i="4"/>
  <c r="T229" i="4"/>
  <c r="S229" i="4"/>
  <c r="P229" i="4"/>
  <c r="O229" i="4"/>
  <c r="N229" i="4"/>
  <c r="M229" i="4"/>
  <c r="T228" i="4"/>
  <c r="S228" i="4"/>
  <c r="P228" i="4"/>
  <c r="O228" i="4"/>
  <c r="N228" i="4"/>
  <c r="M228" i="4"/>
  <c r="T227" i="4"/>
  <c r="S227" i="4"/>
  <c r="P227" i="4"/>
  <c r="O227" i="4"/>
  <c r="N227" i="4"/>
  <c r="M227" i="4"/>
  <c r="T226" i="4"/>
  <c r="S226" i="4"/>
  <c r="P226" i="4"/>
  <c r="O226" i="4"/>
  <c r="N226" i="4"/>
  <c r="M226" i="4"/>
  <c r="P221" i="4"/>
  <c r="O221" i="4"/>
  <c r="N221" i="4"/>
  <c r="M221" i="4"/>
  <c r="P220" i="4"/>
  <c r="O220" i="4"/>
  <c r="N220" i="4"/>
  <c r="M220" i="4"/>
  <c r="P219" i="4"/>
  <c r="O219" i="4"/>
  <c r="N219" i="4"/>
  <c r="M219" i="4"/>
  <c r="P218" i="4"/>
  <c r="O218" i="4"/>
  <c r="N218" i="4"/>
  <c r="M218" i="4"/>
  <c r="P217" i="4"/>
  <c r="O217" i="4"/>
  <c r="N217" i="4"/>
  <c r="M217" i="4"/>
  <c r="P212" i="4"/>
  <c r="O212" i="4"/>
  <c r="N212" i="4"/>
  <c r="M212" i="4"/>
  <c r="P211" i="4"/>
  <c r="O211" i="4"/>
  <c r="N211" i="4"/>
  <c r="M211" i="4"/>
  <c r="P210" i="4"/>
  <c r="O210" i="4"/>
  <c r="N210" i="4"/>
  <c r="M210" i="4"/>
  <c r="P209" i="4"/>
  <c r="O209" i="4"/>
  <c r="N209" i="4"/>
  <c r="M209" i="4"/>
  <c r="P208" i="4"/>
  <c r="O208" i="4"/>
  <c r="N208" i="4"/>
  <c r="M208" i="4"/>
  <c r="T201" i="4"/>
  <c r="S201" i="4"/>
  <c r="T200" i="4"/>
  <c r="S200" i="4"/>
  <c r="T199" i="4"/>
  <c r="S199" i="4"/>
  <c r="T198" i="4"/>
  <c r="S198" i="4"/>
  <c r="T192" i="4"/>
  <c r="S192" i="4"/>
  <c r="T191" i="4"/>
  <c r="S191" i="4"/>
  <c r="T190" i="4"/>
  <c r="S190" i="4"/>
  <c r="T189" i="4"/>
  <c r="S189" i="4"/>
  <c r="T27" i="4" l="1"/>
  <c r="T26" i="4"/>
  <c r="T25" i="4"/>
  <c r="T24" i="4"/>
  <c r="T36" i="4"/>
  <c r="T35" i="4"/>
  <c r="T34" i="4"/>
  <c r="T33" i="4"/>
  <c r="T45" i="4"/>
  <c r="T44" i="4"/>
  <c r="T43" i="4"/>
  <c r="T42" i="4"/>
  <c r="T54" i="4"/>
  <c r="T53" i="4"/>
  <c r="T52" i="4"/>
  <c r="T51" i="4"/>
  <c r="T91" i="4"/>
  <c r="T90" i="4"/>
  <c r="T89" i="4"/>
  <c r="T88" i="4"/>
  <c r="T100" i="4"/>
  <c r="T99" i="4"/>
  <c r="T98" i="4"/>
  <c r="T97" i="4"/>
  <c r="T109" i="4"/>
  <c r="T108" i="4"/>
  <c r="T107" i="4"/>
  <c r="T106" i="4"/>
  <c r="T155" i="4"/>
  <c r="T154" i="4"/>
  <c r="T153" i="4"/>
  <c r="T152" i="4"/>
  <c r="T164" i="4"/>
  <c r="T163" i="4"/>
  <c r="T162" i="4"/>
  <c r="T161" i="4"/>
  <c r="T173" i="4"/>
  <c r="T172" i="4"/>
  <c r="T171" i="4"/>
  <c r="T170" i="4"/>
  <c r="T181" i="4"/>
  <c r="T182" i="4"/>
  <c r="T183" i="4"/>
  <c r="T180" i="4"/>
  <c r="S183" i="4"/>
  <c r="S182" i="4"/>
  <c r="S181" i="4"/>
  <c r="S180" i="4"/>
  <c r="P184" i="4"/>
  <c r="O184" i="4"/>
  <c r="N184" i="4"/>
  <c r="M184" i="4"/>
  <c r="P183" i="4"/>
  <c r="O183" i="4"/>
  <c r="N183" i="4"/>
  <c r="M183" i="4"/>
  <c r="P182" i="4"/>
  <c r="O182" i="4"/>
  <c r="N182" i="4"/>
  <c r="M182" i="4"/>
  <c r="P181" i="4"/>
  <c r="O181" i="4"/>
  <c r="N181" i="4"/>
  <c r="M181" i="4"/>
  <c r="P180" i="4"/>
  <c r="O180" i="4"/>
  <c r="N180" i="4"/>
  <c r="M180" i="4"/>
  <c r="P202" i="4"/>
  <c r="O202" i="4"/>
  <c r="N202" i="4"/>
  <c r="M202" i="4"/>
  <c r="P201" i="4"/>
  <c r="O201" i="4"/>
  <c r="N201" i="4"/>
  <c r="M201" i="4"/>
  <c r="P200" i="4"/>
  <c r="O200" i="4"/>
  <c r="N200" i="4"/>
  <c r="M200" i="4"/>
  <c r="P199" i="4"/>
  <c r="O199" i="4"/>
  <c r="N199" i="4"/>
  <c r="M199" i="4"/>
  <c r="P198" i="4"/>
  <c r="O198" i="4"/>
  <c r="N198" i="4"/>
  <c r="M198" i="4"/>
  <c r="P193" i="4"/>
  <c r="O193" i="4"/>
  <c r="N193" i="4"/>
  <c r="M193" i="4"/>
  <c r="P192" i="4"/>
  <c r="O192" i="4"/>
  <c r="N192" i="4"/>
  <c r="M192" i="4"/>
  <c r="P191" i="4"/>
  <c r="O191" i="4"/>
  <c r="N191" i="4"/>
  <c r="M191" i="4"/>
  <c r="P190" i="4"/>
  <c r="O190" i="4"/>
  <c r="N190" i="4"/>
  <c r="M190" i="4"/>
  <c r="P189" i="4"/>
  <c r="O189" i="4"/>
  <c r="N189" i="4"/>
  <c r="M189" i="4"/>
  <c r="S155" i="4" l="1"/>
  <c r="S154" i="4"/>
  <c r="S153" i="4"/>
  <c r="S152" i="4"/>
  <c r="S164" i="4"/>
  <c r="S163" i="4"/>
  <c r="S162" i="4"/>
  <c r="S161" i="4"/>
  <c r="S173" i="4"/>
  <c r="S172" i="4"/>
  <c r="S171" i="4"/>
  <c r="S170" i="4"/>
  <c r="P174" i="4"/>
  <c r="O174" i="4"/>
  <c r="N174" i="4"/>
  <c r="M174" i="4"/>
  <c r="P173" i="4"/>
  <c r="O173" i="4"/>
  <c r="N173" i="4"/>
  <c r="M173" i="4"/>
  <c r="P172" i="4"/>
  <c r="O172" i="4"/>
  <c r="N172" i="4"/>
  <c r="M172" i="4"/>
  <c r="P171" i="4"/>
  <c r="O171" i="4"/>
  <c r="N171" i="4"/>
  <c r="M171" i="4"/>
  <c r="P170" i="4"/>
  <c r="O170" i="4"/>
  <c r="N170" i="4"/>
  <c r="M170" i="4"/>
  <c r="P147" i="4"/>
  <c r="O147" i="4"/>
  <c r="N147" i="4"/>
  <c r="M147" i="4"/>
  <c r="O146" i="4"/>
  <c r="N146" i="4"/>
  <c r="M146" i="4"/>
  <c r="P145" i="4"/>
  <c r="O145" i="4"/>
  <c r="N145" i="4"/>
  <c r="M145" i="4"/>
  <c r="P144" i="4"/>
  <c r="O144" i="4"/>
  <c r="N144" i="4"/>
  <c r="M144" i="4"/>
  <c r="P143" i="4"/>
  <c r="O143" i="4"/>
  <c r="N143" i="4"/>
  <c r="M143" i="4"/>
  <c r="P156" i="4"/>
  <c r="O156" i="4"/>
  <c r="N156" i="4"/>
  <c r="M156" i="4"/>
  <c r="P155" i="4"/>
  <c r="O155" i="4"/>
  <c r="N155" i="4"/>
  <c r="M155" i="4"/>
  <c r="P154" i="4"/>
  <c r="O154" i="4"/>
  <c r="N154" i="4"/>
  <c r="M154" i="4"/>
  <c r="P153" i="4"/>
  <c r="O153" i="4"/>
  <c r="N153" i="4"/>
  <c r="M153" i="4"/>
  <c r="P152" i="4"/>
  <c r="O152" i="4"/>
  <c r="N152" i="4"/>
  <c r="M152" i="4"/>
  <c r="P165" i="4"/>
  <c r="O165" i="4"/>
  <c r="N165" i="4"/>
  <c r="M165" i="4"/>
  <c r="P164" i="4"/>
  <c r="O164" i="4"/>
  <c r="N164" i="4"/>
  <c r="M164" i="4"/>
  <c r="P163" i="4"/>
  <c r="O163" i="4"/>
  <c r="N163" i="4"/>
  <c r="M163" i="4"/>
  <c r="P162" i="4"/>
  <c r="O162" i="4"/>
  <c r="N162" i="4"/>
  <c r="M162" i="4"/>
  <c r="P161" i="4"/>
  <c r="O161" i="4"/>
  <c r="N161" i="4"/>
  <c r="M161" i="4"/>
  <c r="P138" i="4"/>
  <c r="O138" i="4"/>
  <c r="N138" i="4"/>
  <c r="M138" i="4"/>
  <c r="P137" i="4"/>
  <c r="O137" i="4"/>
  <c r="N137" i="4"/>
  <c r="M137" i="4"/>
  <c r="P136" i="4"/>
  <c r="O136" i="4"/>
  <c r="N136" i="4"/>
  <c r="M136" i="4"/>
  <c r="P135" i="4"/>
  <c r="O135" i="4"/>
  <c r="N135" i="4"/>
  <c r="M135" i="4"/>
  <c r="P134" i="4"/>
  <c r="O134" i="4"/>
  <c r="N134" i="4"/>
  <c r="M134" i="4"/>
  <c r="P129" i="4"/>
  <c r="O129" i="4"/>
  <c r="N129" i="4"/>
  <c r="M129" i="4"/>
  <c r="P128" i="4"/>
  <c r="O128" i="4"/>
  <c r="N128" i="4"/>
  <c r="M128" i="4"/>
  <c r="P127" i="4"/>
  <c r="O127" i="4"/>
  <c r="N127" i="4"/>
  <c r="M127" i="4"/>
  <c r="P126" i="4"/>
  <c r="O126" i="4"/>
  <c r="N126" i="4"/>
  <c r="M126" i="4"/>
  <c r="P125" i="4"/>
  <c r="O125" i="4"/>
  <c r="N125" i="4"/>
  <c r="M125" i="4"/>
  <c r="P120" i="4"/>
  <c r="O120" i="4"/>
  <c r="N120" i="4"/>
  <c r="M120" i="4"/>
  <c r="P119" i="4"/>
  <c r="O119" i="4"/>
  <c r="N119" i="4"/>
  <c r="M119" i="4"/>
  <c r="P118" i="4"/>
  <c r="O118" i="4"/>
  <c r="N118" i="4"/>
  <c r="M118" i="4"/>
  <c r="P117" i="4"/>
  <c r="O117" i="4"/>
  <c r="N117" i="4"/>
  <c r="M117" i="4"/>
  <c r="P116" i="4"/>
  <c r="O116" i="4"/>
  <c r="N116" i="4"/>
  <c r="M116" i="4"/>
  <c r="S109" i="4"/>
  <c r="S108" i="4"/>
  <c r="S107" i="4"/>
  <c r="S106" i="4"/>
  <c r="S100" i="4"/>
  <c r="S99" i="4"/>
  <c r="S98" i="4"/>
  <c r="S97" i="4"/>
  <c r="S91" i="4"/>
  <c r="S90" i="4"/>
  <c r="S89" i="4"/>
  <c r="S88" i="4"/>
  <c r="P110" i="4"/>
  <c r="O110" i="4"/>
  <c r="N110" i="4"/>
  <c r="M110" i="4"/>
  <c r="P109" i="4"/>
  <c r="O109" i="4"/>
  <c r="N109" i="4"/>
  <c r="M109" i="4"/>
  <c r="P108" i="4"/>
  <c r="O108" i="4"/>
  <c r="N108" i="4"/>
  <c r="M108" i="4"/>
  <c r="P107" i="4"/>
  <c r="O107" i="4"/>
  <c r="N107" i="4"/>
  <c r="M107" i="4"/>
  <c r="P106" i="4"/>
  <c r="O106" i="4"/>
  <c r="N106" i="4"/>
  <c r="M106" i="4"/>
  <c r="P101" i="4"/>
  <c r="O101" i="4"/>
  <c r="N101" i="4"/>
  <c r="M101" i="4"/>
  <c r="P100" i="4"/>
  <c r="O100" i="4"/>
  <c r="N100" i="4"/>
  <c r="M100" i="4"/>
  <c r="P99" i="4"/>
  <c r="O99" i="4"/>
  <c r="N99" i="4"/>
  <c r="M99" i="4"/>
  <c r="P98" i="4"/>
  <c r="O98" i="4"/>
  <c r="N98" i="4"/>
  <c r="M98" i="4"/>
  <c r="P97" i="4"/>
  <c r="O97" i="4"/>
  <c r="N97" i="4"/>
  <c r="M97" i="4"/>
  <c r="P92" i="4"/>
  <c r="O92" i="4"/>
  <c r="N92" i="4"/>
  <c r="M92" i="4"/>
  <c r="P91" i="4"/>
  <c r="O91" i="4"/>
  <c r="N91" i="4"/>
  <c r="M91" i="4"/>
  <c r="P90" i="4"/>
  <c r="O90" i="4"/>
  <c r="N90" i="4"/>
  <c r="M90" i="4"/>
  <c r="P89" i="4"/>
  <c r="O89" i="4"/>
  <c r="N89" i="4"/>
  <c r="M89" i="4"/>
  <c r="P88" i="4"/>
  <c r="O88" i="4"/>
  <c r="N88" i="4"/>
  <c r="M88" i="4"/>
  <c r="P83" i="4"/>
  <c r="O83" i="4"/>
  <c r="N83" i="4"/>
  <c r="M83" i="4"/>
  <c r="P82" i="4"/>
  <c r="O82" i="4"/>
  <c r="N82" i="4"/>
  <c r="M82" i="4"/>
  <c r="P81" i="4"/>
  <c r="O81" i="4"/>
  <c r="N81" i="4"/>
  <c r="M81" i="4"/>
  <c r="P80" i="4"/>
  <c r="O80" i="4"/>
  <c r="N80" i="4"/>
  <c r="M80" i="4"/>
  <c r="P79" i="4"/>
  <c r="O79" i="4"/>
  <c r="N79" i="4"/>
  <c r="M79" i="4"/>
  <c r="P74" i="4"/>
  <c r="O74" i="4"/>
  <c r="N74" i="4"/>
  <c r="M74" i="4"/>
  <c r="P73" i="4"/>
  <c r="O73" i="4"/>
  <c r="N73" i="4"/>
  <c r="M73" i="4"/>
  <c r="P72" i="4"/>
  <c r="O72" i="4"/>
  <c r="N72" i="4"/>
  <c r="M72" i="4"/>
  <c r="P71" i="4"/>
  <c r="O71" i="4"/>
  <c r="N71" i="4"/>
  <c r="M71" i="4"/>
  <c r="P70" i="4"/>
  <c r="O70" i="4"/>
  <c r="N70" i="4"/>
  <c r="M70" i="4"/>
  <c r="P65" i="4"/>
  <c r="O65" i="4"/>
  <c r="N65" i="4"/>
  <c r="M65" i="4"/>
  <c r="P64" i="4"/>
  <c r="O64" i="4"/>
  <c r="N64" i="4"/>
  <c r="M64" i="4"/>
  <c r="P63" i="4"/>
  <c r="O63" i="4"/>
  <c r="N63" i="4"/>
  <c r="M63" i="4"/>
  <c r="P62" i="4"/>
  <c r="O62" i="4"/>
  <c r="N62" i="4"/>
  <c r="M62" i="4"/>
  <c r="P61" i="4"/>
  <c r="O61" i="4"/>
  <c r="N61" i="4"/>
  <c r="M61" i="4"/>
  <c r="S25" i="4"/>
  <c r="S24" i="4"/>
  <c r="S54" i="4"/>
  <c r="S53" i="4"/>
  <c r="S52" i="4"/>
  <c r="S51" i="4"/>
  <c r="S45" i="4"/>
  <c r="S44" i="4"/>
  <c r="S43" i="4"/>
  <c r="S42" i="4"/>
  <c r="S36" i="4"/>
  <c r="S35" i="4"/>
  <c r="S34" i="4"/>
  <c r="S33" i="4"/>
  <c r="S26" i="4"/>
  <c r="S27" i="4"/>
  <c r="P55" i="4"/>
  <c r="O55" i="4"/>
  <c r="N55" i="4"/>
  <c r="M55" i="4"/>
  <c r="P54" i="4"/>
  <c r="O54" i="4"/>
  <c r="N54" i="4"/>
  <c r="M54" i="4"/>
  <c r="P53" i="4"/>
  <c r="O53" i="4"/>
  <c r="N53" i="4"/>
  <c r="M53" i="4"/>
  <c r="P52" i="4"/>
  <c r="O52" i="4"/>
  <c r="N52" i="4"/>
  <c r="M52" i="4"/>
  <c r="P51" i="4"/>
  <c r="O51" i="4"/>
  <c r="N51" i="4"/>
  <c r="M51" i="4"/>
  <c r="P46" i="4"/>
  <c r="O46" i="4"/>
  <c r="N46" i="4"/>
  <c r="M46" i="4"/>
  <c r="P45" i="4"/>
  <c r="O45" i="4"/>
  <c r="N45" i="4"/>
  <c r="M45" i="4"/>
  <c r="P44" i="4"/>
  <c r="O44" i="4"/>
  <c r="N44" i="4"/>
  <c r="M44" i="4"/>
  <c r="P43" i="4"/>
  <c r="O43" i="4"/>
  <c r="N43" i="4"/>
  <c r="M43" i="4"/>
  <c r="P42" i="4"/>
  <c r="O42" i="4"/>
  <c r="N42" i="4"/>
  <c r="M42" i="4"/>
  <c r="P37" i="4"/>
  <c r="O37" i="4"/>
  <c r="N37" i="4"/>
  <c r="M37" i="4"/>
  <c r="P36" i="4"/>
  <c r="O36" i="4"/>
  <c r="N36" i="4"/>
  <c r="M36" i="4"/>
  <c r="P35" i="4"/>
  <c r="O35" i="4"/>
  <c r="N35" i="4"/>
  <c r="M35" i="4"/>
  <c r="P34" i="4"/>
  <c r="O34" i="4"/>
  <c r="N34" i="4"/>
  <c r="M34" i="4"/>
  <c r="P33" i="4"/>
  <c r="O33" i="4"/>
  <c r="N33" i="4"/>
  <c r="M33" i="4"/>
  <c r="P10" i="4"/>
  <c r="O10" i="4"/>
  <c r="N10" i="4"/>
  <c r="M10" i="4"/>
  <c r="P9" i="4"/>
  <c r="O9" i="4"/>
  <c r="N9" i="4"/>
  <c r="M9" i="4"/>
  <c r="P8" i="4"/>
  <c r="O8" i="4"/>
  <c r="N8" i="4"/>
  <c r="M8" i="4"/>
  <c r="P7" i="4"/>
  <c r="O7" i="4"/>
  <c r="N7" i="4"/>
  <c r="M7" i="4"/>
  <c r="P6" i="4"/>
  <c r="O6" i="4"/>
  <c r="N6" i="4"/>
  <c r="M6" i="4"/>
  <c r="P19" i="4"/>
  <c r="O19" i="4"/>
  <c r="N19" i="4"/>
  <c r="M19" i="4"/>
  <c r="P18" i="4"/>
  <c r="O18" i="4"/>
  <c r="N18" i="4"/>
  <c r="M18" i="4"/>
  <c r="P17" i="4"/>
  <c r="O17" i="4"/>
  <c r="N17" i="4"/>
  <c r="M17" i="4"/>
  <c r="P16" i="4"/>
  <c r="O16" i="4"/>
  <c r="N16" i="4"/>
  <c r="M16" i="4"/>
  <c r="P15" i="4"/>
  <c r="O15" i="4"/>
  <c r="N15" i="4"/>
  <c r="M15" i="4"/>
  <c r="P28" i="4"/>
  <c r="O28" i="4"/>
  <c r="N28" i="4"/>
  <c r="M28" i="4"/>
  <c r="M27" i="4"/>
  <c r="N27" i="4"/>
  <c r="O27" i="4"/>
  <c r="P27" i="4"/>
  <c r="P26" i="4"/>
  <c r="O26" i="4"/>
  <c r="N26" i="4"/>
  <c r="M26" i="4"/>
  <c r="M25" i="4"/>
  <c r="N25" i="4"/>
  <c r="O25" i="4"/>
  <c r="P25" i="4"/>
  <c r="P24" i="4"/>
  <c r="O24" i="4"/>
  <c r="N24" i="4"/>
  <c r="M24" i="4"/>
  <c r="N198" i="2" l="1"/>
  <c r="M198" i="2"/>
  <c r="L198" i="2"/>
  <c r="K198" i="2"/>
  <c r="N197" i="2"/>
  <c r="M197" i="2"/>
  <c r="L197" i="2"/>
  <c r="K197" i="2"/>
  <c r="N196" i="2"/>
  <c r="M196" i="2"/>
  <c r="L196" i="2"/>
  <c r="K196" i="2"/>
  <c r="N195" i="2"/>
  <c r="M195" i="2"/>
  <c r="L195" i="2"/>
  <c r="K195" i="2"/>
  <c r="P196" i="2" l="1"/>
  <c r="P197" i="2"/>
  <c r="P198" i="2"/>
  <c r="N317" i="2"/>
  <c r="M317" i="2"/>
  <c r="L317" i="2"/>
  <c r="K317" i="2"/>
  <c r="N316" i="2"/>
  <c r="M316" i="2"/>
  <c r="L316" i="2"/>
  <c r="K316" i="2"/>
  <c r="N315" i="2"/>
  <c r="M315" i="2"/>
  <c r="L315" i="2"/>
  <c r="K315" i="2"/>
  <c r="N314" i="2"/>
  <c r="M314" i="2"/>
  <c r="L314" i="2"/>
  <c r="K314" i="2"/>
  <c r="N312" i="2"/>
  <c r="M312" i="2"/>
  <c r="L312" i="2"/>
  <c r="K312" i="2"/>
  <c r="N311" i="2"/>
  <c r="M311" i="2"/>
  <c r="L311" i="2"/>
  <c r="K311" i="2"/>
  <c r="N310" i="2"/>
  <c r="M310" i="2"/>
  <c r="L310" i="2"/>
  <c r="K310" i="2"/>
  <c r="N309" i="2"/>
  <c r="M309" i="2"/>
  <c r="L309" i="2"/>
  <c r="K309" i="2"/>
  <c r="N307" i="2"/>
  <c r="M307" i="2"/>
  <c r="L307" i="2"/>
  <c r="K307" i="2"/>
  <c r="N306" i="2"/>
  <c r="M306" i="2"/>
  <c r="L306" i="2"/>
  <c r="K306" i="2"/>
  <c r="N305" i="2"/>
  <c r="M305" i="2"/>
  <c r="L305" i="2"/>
  <c r="K305" i="2"/>
  <c r="N304" i="2"/>
  <c r="M304" i="2"/>
  <c r="L304" i="2"/>
  <c r="K304" i="2"/>
  <c r="N302" i="2"/>
  <c r="M302" i="2"/>
  <c r="L302" i="2"/>
  <c r="K302" i="2"/>
  <c r="N301" i="2"/>
  <c r="M301" i="2"/>
  <c r="L301" i="2"/>
  <c r="K301" i="2"/>
  <c r="N300" i="2"/>
  <c r="M300" i="2"/>
  <c r="L300" i="2"/>
  <c r="K300" i="2"/>
  <c r="N299" i="2"/>
  <c r="M299" i="2"/>
  <c r="L299" i="2"/>
  <c r="K299" i="2"/>
  <c r="N297" i="2"/>
  <c r="M297" i="2"/>
  <c r="L297" i="2"/>
  <c r="K297" i="2"/>
  <c r="N296" i="2"/>
  <c r="M296" i="2"/>
  <c r="L296" i="2"/>
  <c r="K296" i="2"/>
  <c r="N295" i="2"/>
  <c r="M295" i="2"/>
  <c r="L295" i="2"/>
  <c r="K295" i="2"/>
  <c r="N294" i="2"/>
  <c r="M294" i="2"/>
  <c r="L294" i="2"/>
  <c r="K294" i="2"/>
  <c r="N289" i="2"/>
  <c r="M289" i="2"/>
  <c r="L289" i="2"/>
  <c r="K289" i="2"/>
  <c r="N288" i="2"/>
  <c r="M288" i="2"/>
  <c r="L288" i="2"/>
  <c r="K288" i="2"/>
  <c r="N287" i="2"/>
  <c r="M287" i="2"/>
  <c r="L287" i="2"/>
  <c r="K287" i="2"/>
  <c r="N286" i="2"/>
  <c r="M286" i="2"/>
  <c r="L286" i="2"/>
  <c r="K286" i="2"/>
  <c r="N284" i="2"/>
  <c r="M284" i="2"/>
  <c r="L284" i="2"/>
  <c r="K284" i="2"/>
  <c r="N283" i="2"/>
  <c r="M283" i="2"/>
  <c r="L283" i="2"/>
  <c r="K283" i="2"/>
  <c r="N282" i="2"/>
  <c r="M282" i="2"/>
  <c r="L282" i="2"/>
  <c r="K282" i="2"/>
  <c r="N281" i="2"/>
  <c r="M281" i="2"/>
  <c r="L281" i="2"/>
  <c r="K281" i="2"/>
  <c r="N279" i="2"/>
  <c r="M279" i="2"/>
  <c r="L279" i="2"/>
  <c r="K279" i="2"/>
  <c r="N278" i="2"/>
  <c r="M278" i="2"/>
  <c r="L278" i="2"/>
  <c r="K278" i="2"/>
  <c r="N277" i="2"/>
  <c r="M277" i="2"/>
  <c r="L277" i="2"/>
  <c r="K277" i="2"/>
  <c r="N276" i="2"/>
  <c r="M276" i="2"/>
  <c r="L276" i="2"/>
  <c r="K276" i="2"/>
  <c r="N274" i="2"/>
  <c r="M274" i="2"/>
  <c r="L274" i="2"/>
  <c r="K274" i="2"/>
  <c r="N273" i="2"/>
  <c r="M273" i="2"/>
  <c r="L273" i="2"/>
  <c r="K273" i="2"/>
  <c r="N272" i="2"/>
  <c r="M272" i="2"/>
  <c r="L272" i="2"/>
  <c r="K272" i="2"/>
  <c r="N271" i="2"/>
  <c r="M271" i="2"/>
  <c r="L271" i="2"/>
  <c r="K271" i="2"/>
  <c r="N269" i="2"/>
  <c r="M269" i="2"/>
  <c r="L269" i="2"/>
  <c r="K269" i="2"/>
  <c r="N268" i="2"/>
  <c r="M268" i="2"/>
  <c r="L268" i="2"/>
  <c r="K268" i="2"/>
  <c r="N267" i="2"/>
  <c r="M267" i="2"/>
  <c r="L267" i="2"/>
  <c r="K267" i="2"/>
  <c r="N266" i="2"/>
  <c r="M266" i="2"/>
  <c r="L266" i="2"/>
  <c r="K266" i="2"/>
  <c r="N264" i="2"/>
  <c r="M264" i="2"/>
  <c r="L264" i="2"/>
  <c r="K264" i="2"/>
  <c r="N263" i="2"/>
  <c r="M263" i="2"/>
  <c r="L263" i="2"/>
  <c r="K263" i="2"/>
  <c r="N262" i="2"/>
  <c r="M262" i="2"/>
  <c r="L262" i="2"/>
  <c r="K262" i="2"/>
  <c r="N261" i="2"/>
  <c r="M261" i="2"/>
  <c r="L261" i="2"/>
  <c r="K261" i="2"/>
  <c r="N256" i="2"/>
  <c r="M256" i="2"/>
  <c r="L256" i="2"/>
  <c r="K256" i="2"/>
  <c r="N255" i="2"/>
  <c r="M255" i="2"/>
  <c r="L255" i="2"/>
  <c r="K255" i="2"/>
  <c r="N254" i="2"/>
  <c r="M254" i="2"/>
  <c r="L254" i="2"/>
  <c r="K254" i="2"/>
  <c r="N253" i="2"/>
  <c r="M253" i="2"/>
  <c r="L253" i="2"/>
  <c r="K253" i="2"/>
  <c r="N251" i="2"/>
  <c r="M251" i="2"/>
  <c r="L251" i="2"/>
  <c r="K251" i="2"/>
  <c r="N250" i="2"/>
  <c r="M250" i="2"/>
  <c r="L250" i="2"/>
  <c r="K250" i="2"/>
  <c r="N249" i="2"/>
  <c r="M249" i="2"/>
  <c r="L249" i="2"/>
  <c r="K249" i="2"/>
  <c r="N248" i="2"/>
  <c r="M248" i="2"/>
  <c r="L248" i="2"/>
  <c r="K248" i="2"/>
  <c r="N246" i="2"/>
  <c r="M246" i="2"/>
  <c r="L246" i="2"/>
  <c r="K246" i="2"/>
  <c r="N245" i="2"/>
  <c r="M245" i="2"/>
  <c r="L245" i="2"/>
  <c r="K245" i="2"/>
  <c r="N244" i="2"/>
  <c r="P244" i="2" s="1"/>
  <c r="M244" i="2"/>
  <c r="L244" i="2"/>
  <c r="K244" i="2"/>
  <c r="N243" i="2"/>
  <c r="M243" i="2"/>
  <c r="L243" i="2"/>
  <c r="K243" i="2"/>
  <c r="N236" i="2"/>
  <c r="M236" i="2"/>
  <c r="L236" i="2"/>
  <c r="K236" i="2"/>
  <c r="N235" i="2"/>
  <c r="M235" i="2"/>
  <c r="L235" i="2"/>
  <c r="K235" i="2"/>
  <c r="N234" i="2"/>
  <c r="M234" i="2"/>
  <c r="L234" i="2"/>
  <c r="K234" i="2"/>
  <c r="N233" i="2"/>
  <c r="M233" i="2"/>
  <c r="L233" i="2"/>
  <c r="K233" i="2"/>
  <c r="N231" i="2"/>
  <c r="M231" i="2"/>
  <c r="L231" i="2"/>
  <c r="K231" i="2"/>
  <c r="N230" i="2"/>
  <c r="M230" i="2"/>
  <c r="L230" i="2"/>
  <c r="K230" i="2"/>
  <c r="N229" i="2"/>
  <c r="M229" i="2"/>
  <c r="L229" i="2"/>
  <c r="K229" i="2"/>
  <c r="N228" i="2"/>
  <c r="M228" i="2"/>
  <c r="L228" i="2"/>
  <c r="K228" i="2"/>
  <c r="K238" i="2"/>
  <c r="M238" i="2"/>
  <c r="N241" i="2"/>
  <c r="M241" i="2"/>
  <c r="L241" i="2"/>
  <c r="K241" i="2"/>
  <c r="N240" i="2"/>
  <c r="M240" i="2"/>
  <c r="L240" i="2"/>
  <c r="K240" i="2"/>
  <c r="N239" i="2"/>
  <c r="M239" i="2"/>
  <c r="L239" i="2"/>
  <c r="K239" i="2"/>
  <c r="N238" i="2"/>
  <c r="L238" i="2"/>
  <c r="P230" i="2" l="1"/>
  <c r="P234" i="2"/>
  <c r="P236" i="2"/>
  <c r="P245" i="2"/>
  <c r="P249" i="2"/>
  <c r="P256" i="2"/>
  <c r="P264" i="2"/>
  <c r="P269" i="2"/>
  <c r="P273" i="2"/>
  <c r="P277" i="2"/>
  <c r="P284" i="2"/>
  <c r="P287" i="2"/>
  <c r="P297" i="2"/>
  <c r="P301" i="2"/>
  <c r="P306" i="2"/>
  <c r="P310" i="2"/>
  <c r="P312" i="2"/>
  <c r="P315" i="2"/>
  <c r="P316" i="2"/>
  <c r="P229" i="2"/>
  <c r="P251" i="2"/>
  <c r="P255" i="2"/>
  <c r="P262" i="2"/>
  <c r="P268" i="2"/>
  <c r="P272" i="2"/>
  <c r="P278" i="2"/>
  <c r="P283" i="2"/>
  <c r="P288" i="2"/>
  <c r="P295" i="2"/>
  <c r="P302" i="2"/>
  <c r="P305" i="2"/>
  <c r="P311" i="2"/>
  <c r="P317" i="2"/>
  <c r="P239" i="2"/>
  <c r="P240" i="2"/>
  <c r="P241" i="2"/>
  <c r="P231" i="2"/>
  <c r="P235" i="2"/>
  <c r="P246" i="2"/>
  <c r="P250" i="2"/>
  <c r="P254" i="2"/>
  <c r="P263" i="2"/>
  <c r="P267" i="2"/>
  <c r="P274" i="2"/>
  <c r="P279" i="2"/>
  <c r="P282" i="2"/>
  <c r="P289" i="2"/>
  <c r="P296" i="2"/>
  <c r="P300" i="2"/>
  <c r="P307" i="2"/>
  <c r="N223" i="2"/>
  <c r="M223" i="2"/>
  <c r="L223" i="2"/>
  <c r="K223" i="2"/>
  <c r="N222" i="2"/>
  <c r="M222" i="2"/>
  <c r="L222" i="2"/>
  <c r="K222" i="2"/>
  <c r="N221" i="2"/>
  <c r="M221" i="2"/>
  <c r="L221" i="2"/>
  <c r="K221" i="2"/>
  <c r="N220" i="2"/>
  <c r="M220" i="2"/>
  <c r="L220" i="2"/>
  <c r="K220" i="2"/>
  <c r="N218" i="2"/>
  <c r="M218" i="2"/>
  <c r="L218" i="2"/>
  <c r="K218" i="2"/>
  <c r="N217" i="2"/>
  <c r="M217" i="2"/>
  <c r="L217" i="2"/>
  <c r="K217" i="2"/>
  <c r="N216" i="2"/>
  <c r="M216" i="2"/>
  <c r="L216" i="2"/>
  <c r="K216" i="2"/>
  <c r="N215" i="2"/>
  <c r="M215" i="2"/>
  <c r="L215" i="2"/>
  <c r="K215" i="2"/>
  <c r="N213" i="2"/>
  <c r="M213" i="2"/>
  <c r="L213" i="2"/>
  <c r="K213" i="2"/>
  <c r="N212" i="2"/>
  <c r="M212" i="2"/>
  <c r="L212" i="2"/>
  <c r="K212" i="2"/>
  <c r="N211" i="2"/>
  <c r="M211" i="2"/>
  <c r="L211" i="2"/>
  <c r="K211" i="2"/>
  <c r="N210" i="2"/>
  <c r="M210" i="2"/>
  <c r="L210" i="2"/>
  <c r="K210" i="2"/>
  <c r="N208" i="2"/>
  <c r="M208" i="2"/>
  <c r="L208" i="2"/>
  <c r="K208" i="2"/>
  <c r="N207" i="2"/>
  <c r="M207" i="2"/>
  <c r="L207" i="2"/>
  <c r="K207" i="2"/>
  <c r="N206" i="2"/>
  <c r="M206" i="2"/>
  <c r="L206" i="2"/>
  <c r="K206" i="2"/>
  <c r="N205" i="2"/>
  <c r="M205" i="2"/>
  <c r="L205" i="2"/>
  <c r="K205" i="2"/>
  <c r="N203" i="2"/>
  <c r="M203" i="2"/>
  <c r="L203" i="2"/>
  <c r="K203" i="2"/>
  <c r="N202" i="2"/>
  <c r="M202" i="2"/>
  <c r="L202" i="2"/>
  <c r="K202" i="2"/>
  <c r="N201" i="2"/>
  <c r="M201" i="2"/>
  <c r="L201" i="2"/>
  <c r="K201" i="2"/>
  <c r="N200" i="2"/>
  <c r="M200" i="2"/>
  <c r="L200" i="2"/>
  <c r="K200" i="2"/>
  <c r="N190" i="2"/>
  <c r="M190" i="2"/>
  <c r="L190" i="2"/>
  <c r="K190" i="2"/>
  <c r="N189" i="2"/>
  <c r="M189" i="2"/>
  <c r="L189" i="2"/>
  <c r="K189" i="2"/>
  <c r="N188" i="2"/>
  <c r="M188" i="2"/>
  <c r="L188" i="2"/>
  <c r="K188" i="2"/>
  <c r="N187" i="2"/>
  <c r="M187" i="2"/>
  <c r="L187" i="2"/>
  <c r="K187" i="2"/>
  <c r="N185" i="2"/>
  <c r="M185" i="2"/>
  <c r="L185" i="2"/>
  <c r="K185" i="2"/>
  <c r="N184" i="2"/>
  <c r="M184" i="2"/>
  <c r="L184" i="2"/>
  <c r="K184" i="2"/>
  <c r="N183" i="2"/>
  <c r="M183" i="2"/>
  <c r="L183" i="2"/>
  <c r="K183" i="2"/>
  <c r="N182" i="2"/>
  <c r="M182" i="2"/>
  <c r="L182" i="2"/>
  <c r="K182" i="2"/>
  <c r="N180" i="2"/>
  <c r="M180" i="2"/>
  <c r="L180" i="2"/>
  <c r="K180" i="2"/>
  <c r="N179" i="2"/>
  <c r="M179" i="2"/>
  <c r="L179" i="2"/>
  <c r="K179" i="2"/>
  <c r="N178" i="2"/>
  <c r="M178" i="2"/>
  <c r="L178" i="2"/>
  <c r="K178" i="2"/>
  <c r="N177" i="2"/>
  <c r="M177" i="2"/>
  <c r="L177" i="2"/>
  <c r="K177" i="2"/>
  <c r="N175" i="2"/>
  <c r="M175" i="2"/>
  <c r="L175" i="2"/>
  <c r="K175" i="2"/>
  <c r="N174" i="2"/>
  <c r="M174" i="2"/>
  <c r="L174" i="2"/>
  <c r="K174" i="2"/>
  <c r="N173" i="2"/>
  <c r="M173" i="2"/>
  <c r="L173" i="2"/>
  <c r="K173" i="2"/>
  <c r="N172" i="2"/>
  <c r="M172" i="2"/>
  <c r="L172" i="2"/>
  <c r="K172" i="2"/>
  <c r="N170" i="2"/>
  <c r="M170" i="2"/>
  <c r="L170" i="2"/>
  <c r="K170" i="2"/>
  <c r="N169" i="2"/>
  <c r="M169" i="2"/>
  <c r="L169" i="2"/>
  <c r="K169" i="2"/>
  <c r="N168" i="2"/>
  <c r="M168" i="2"/>
  <c r="L168" i="2"/>
  <c r="K168" i="2"/>
  <c r="N167" i="2"/>
  <c r="M167" i="2"/>
  <c r="L167" i="2"/>
  <c r="K167" i="2"/>
  <c r="N165" i="2"/>
  <c r="M165" i="2"/>
  <c r="L165" i="2"/>
  <c r="K165" i="2"/>
  <c r="N164" i="2"/>
  <c r="M164" i="2"/>
  <c r="L164" i="2"/>
  <c r="K164" i="2"/>
  <c r="N163" i="2"/>
  <c r="M163" i="2"/>
  <c r="L163" i="2"/>
  <c r="K163" i="2"/>
  <c r="N162" i="2"/>
  <c r="M162" i="2"/>
  <c r="L162" i="2"/>
  <c r="K162" i="2"/>
  <c r="N157" i="2"/>
  <c r="M157" i="2"/>
  <c r="L157" i="2"/>
  <c r="K157" i="2"/>
  <c r="N156" i="2"/>
  <c r="M156" i="2"/>
  <c r="L156" i="2"/>
  <c r="K156" i="2"/>
  <c r="N155" i="2"/>
  <c r="M155" i="2"/>
  <c r="L155" i="2"/>
  <c r="K155" i="2"/>
  <c r="N154" i="2"/>
  <c r="M154" i="2"/>
  <c r="L154" i="2"/>
  <c r="K154" i="2"/>
  <c r="N152" i="2"/>
  <c r="M152" i="2"/>
  <c r="L152" i="2"/>
  <c r="K152" i="2"/>
  <c r="N151" i="2"/>
  <c r="M151" i="2"/>
  <c r="L151" i="2"/>
  <c r="K151" i="2"/>
  <c r="N150" i="2"/>
  <c r="M150" i="2"/>
  <c r="L150" i="2"/>
  <c r="K150" i="2"/>
  <c r="N149" i="2"/>
  <c r="M149" i="2"/>
  <c r="L149" i="2"/>
  <c r="K149" i="2"/>
  <c r="N147" i="2"/>
  <c r="M147" i="2"/>
  <c r="L147" i="2"/>
  <c r="K147" i="2"/>
  <c r="N146" i="2"/>
  <c r="M146" i="2"/>
  <c r="L146" i="2"/>
  <c r="K146" i="2"/>
  <c r="N145" i="2"/>
  <c r="M145" i="2"/>
  <c r="L145" i="2"/>
  <c r="K145" i="2"/>
  <c r="N144" i="2"/>
  <c r="M144" i="2"/>
  <c r="L144" i="2"/>
  <c r="K144" i="2"/>
  <c r="N142" i="2"/>
  <c r="M142" i="2"/>
  <c r="L142" i="2"/>
  <c r="K142" i="2"/>
  <c r="N141" i="2"/>
  <c r="M141" i="2"/>
  <c r="L141" i="2"/>
  <c r="K141" i="2"/>
  <c r="N140" i="2"/>
  <c r="M140" i="2"/>
  <c r="L140" i="2"/>
  <c r="K140" i="2"/>
  <c r="N139" i="2"/>
  <c r="M139" i="2"/>
  <c r="L139" i="2"/>
  <c r="K139" i="2"/>
  <c r="N137" i="2"/>
  <c r="M137" i="2"/>
  <c r="L137" i="2"/>
  <c r="K137" i="2"/>
  <c r="N136" i="2"/>
  <c r="M136" i="2"/>
  <c r="L136" i="2"/>
  <c r="K136" i="2"/>
  <c r="N135" i="2"/>
  <c r="M135" i="2"/>
  <c r="L135" i="2"/>
  <c r="K135" i="2"/>
  <c r="N134" i="2"/>
  <c r="M134" i="2"/>
  <c r="L134" i="2"/>
  <c r="K134" i="2"/>
  <c r="N132" i="2"/>
  <c r="M132" i="2"/>
  <c r="L132" i="2"/>
  <c r="K132" i="2"/>
  <c r="N131" i="2"/>
  <c r="M131" i="2"/>
  <c r="L131" i="2"/>
  <c r="K131" i="2"/>
  <c r="N130" i="2"/>
  <c r="M130" i="2"/>
  <c r="L130" i="2"/>
  <c r="K130" i="2"/>
  <c r="N129" i="2"/>
  <c r="M129" i="2"/>
  <c r="L129" i="2"/>
  <c r="K129" i="2"/>
  <c r="N34" i="2"/>
  <c r="M34" i="2"/>
  <c r="L34" i="2"/>
  <c r="K34" i="2"/>
  <c r="N33" i="2"/>
  <c r="M33" i="2"/>
  <c r="L33" i="2"/>
  <c r="K33" i="2"/>
  <c r="N32" i="2"/>
  <c r="M32" i="2"/>
  <c r="L32" i="2"/>
  <c r="K32" i="2"/>
  <c r="N31" i="2"/>
  <c r="M31" i="2"/>
  <c r="L31" i="2"/>
  <c r="K31" i="2"/>
  <c r="N114" i="2"/>
  <c r="M114" i="2"/>
  <c r="L114" i="2"/>
  <c r="K114" i="2"/>
  <c r="N113" i="2"/>
  <c r="M113" i="2"/>
  <c r="L113" i="2"/>
  <c r="K113" i="2"/>
  <c r="N112" i="2"/>
  <c r="P112" i="2" s="1"/>
  <c r="M112" i="2"/>
  <c r="L112" i="2"/>
  <c r="K112" i="2"/>
  <c r="N111" i="2"/>
  <c r="M111" i="2"/>
  <c r="L111" i="2"/>
  <c r="K111" i="2"/>
  <c r="N119" i="2"/>
  <c r="M119" i="2"/>
  <c r="L119" i="2"/>
  <c r="K119" i="2"/>
  <c r="N118" i="2"/>
  <c r="M118" i="2"/>
  <c r="L118" i="2"/>
  <c r="K118" i="2"/>
  <c r="N124" i="2"/>
  <c r="M124" i="2"/>
  <c r="L124" i="2"/>
  <c r="K124" i="2"/>
  <c r="N123" i="2"/>
  <c r="M123" i="2"/>
  <c r="L123" i="2"/>
  <c r="K123" i="2"/>
  <c r="P114" i="2" l="1"/>
  <c r="P32" i="2"/>
  <c r="P33" i="2"/>
  <c r="P34" i="2"/>
  <c r="P130" i="2"/>
  <c r="P131" i="2"/>
  <c r="P132" i="2"/>
  <c r="P135" i="2"/>
  <c r="P136" i="2"/>
  <c r="P137" i="2"/>
  <c r="P140" i="2"/>
  <c r="P141" i="2"/>
  <c r="P142" i="2"/>
  <c r="P145" i="2"/>
  <c r="P146" i="2"/>
  <c r="P147" i="2"/>
  <c r="P150" i="2"/>
  <c r="P151" i="2"/>
  <c r="P152" i="2"/>
  <c r="P155" i="2"/>
  <c r="P156" i="2"/>
  <c r="P157" i="2"/>
  <c r="P163" i="2"/>
  <c r="P164" i="2"/>
  <c r="P165" i="2"/>
  <c r="P168" i="2"/>
  <c r="P169" i="2"/>
  <c r="P170" i="2"/>
  <c r="P173" i="2"/>
  <c r="P174" i="2"/>
  <c r="P175" i="2"/>
  <c r="P178" i="2"/>
  <c r="P179" i="2"/>
  <c r="P180" i="2"/>
  <c r="P183" i="2"/>
  <c r="P184" i="2"/>
  <c r="P185" i="2"/>
  <c r="P188" i="2"/>
  <c r="P189" i="2"/>
  <c r="P190" i="2"/>
  <c r="P201" i="2"/>
  <c r="P202" i="2"/>
  <c r="P203" i="2"/>
  <c r="P206" i="2"/>
  <c r="P207" i="2"/>
  <c r="P208" i="2"/>
  <c r="P211" i="2"/>
  <c r="P212" i="2"/>
  <c r="P213" i="2"/>
  <c r="P216" i="2"/>
  <c r="P217" i="2"/>
  <c r="P218" i="2"/>
  <c r="P221" i="2"/>
  <c r="P222" i="2"/>
  <c r="P223" i="2"/>
  <c r="P119" i="2"/>
  <c r="P113" i="2"/>
  <c r="N122" i="2"/>
  <c r="M122" i="2"/>
  <c r="L122" i="2"/>
  <c r="K122" i="2"/>
  <c r="N121" i="2"/>
  <c r="P123" i="2" s="1"/>
  <c r="M121" i="2"/>
  <c r="L121" i="2"/>
  <c r="K121" i="2"/>
  <c r="N117" i="2"/>
  <c r="M117" i="2"/>
  <c r="L117" i="2"/>
  <c r="K117" i="2"/>
  <c r="N116" i="2"/>
  <c r="P118" i="2" s="1"/>
  <c r="M116" i="2"/>
  <c r="L116" i="2"/>
  <c r="K116" i="2"/>
  <c r="P124" i="2" l="1"/>
  <c r="P117" i="2"/>
  <c r="P122" i="2"/>
  <c r="N106" i="2"/>
  <c r="M106" i="2"/>
  <c r="L106" i="2"/>
  <c r="K106" i="2"/>
  <c r="N105" i="2"/>
  <c r="M105" i="2"/>
  <c r="L105" i="2"/>
  <c r="K105" i="2"/>
  <c r="N104" i="2"/>
  <c r="M104" i="2"/>
  <c r="L104" i="2"/>
  <c r="K104" i="2"/>
  <c r="N103" i="2"/>
  <c r="M103" i="2"/>
  <c r="L103" i="2"/>
  <c r="K103" i="2"/>
  <c r="N100" i="2"/>
  <c r="M100" i="2"/>
  <c r="L100" i="2"/>
  <c r="K100" i="2"/>
  <c r="N99" i="2"/>
  <c r="M99" i="2"/>
  <c r="L99" i="2"/>
  <c r="K99" i="2"/>
  <c r="N98" i="2"/>
  <c r="M98" i="2"/>
  <c r="L98" i="2"/>
  <c r="K98" i="2"/>
  <c r="N97" i="2"/>
  <c r="M97" i="2"/>
  <c r="L97" i="2"/>
  <c r="K97" i="2"/>
  <c r="N95" i="2"/>
  <c r="M95" i="2"/>
  <c r="L95" i="2"/>
  <c r="K95" i="2"/>
  <c r="N94" i="2"/>
  <c r="M94" i="2"/>
  <c r="L94" i="2"/>
  <c r="K94" i="2"/>
  <c r="N93" i="2"/>
  <c r="M93" i="2"/>
  <c r="L93" i="2"/>
  <c r="K93" i="2"/>
  <c r="N92" i="2"/>
  <c r="M92" i="2"/>
  <c r="L92" i="2"/>
  <c r="K92" i="2"/>
  <c r="N90" i="2"/>
  <c r="M90" i="2"/>
  <c r="L90" i="2"/>
  <c r="K90" i="2"/>
  <c r="N89" i="2"/>
  <c r="M89" i="2"/>
  <c r="L89" i="2"/>
  <c r="K89" i="2"/>
  <c r="N88" i="2"/>
  <c r="M88" i="2"/>
  <c r="L88" i="2"/>
  <c r="K88" i="2"/>
  <c r="N87" i="2"/>
  <c r="M87" i="2"/>
  <c r="L87" i="2"/>
  <c r="K87" i="2"/>
  <c r="N85" i="2"/>
  <c r="M85" i="2"/>
  <c r="L85" i="2"/>
  <c r="K85" i="2"/>
  <c r="N84" i="2"/>
  <c r="M84" i="2"/>
  <c r="L84" i="2"/>
  <c r="K84" i="2"/>
  <c r="N83" i="2"/>
  <c r="M83" i="2"/>
  <c r="L83" i="2"/>
  <c r="K83" i="2"/>
  <c r="N82" i="2"/>
  <c r="M82" i="2"/>
  <c r="L82" i="2"/>
  <c r="K82" i="2"/>
  <c r="N80" i="2"/>
  <c r="M80" i="2"/>
  <c r="L80" i="2"/>
  <c r="K80" i="2"/>
  <c r="N79" i="2"/>
  <c r="M79" i="2"/>
  <c r="L79" i="2"/>
  <c r="K79" i="2"/>
  <c r="N78" i="2"/>
  <c r="M78" i="2"/>
  <c r="L78" i="2"/>
  <c r="K78" i="2"/>
  <c r="N77" i="2"/>
  <c r="M77" i="2"/>
  <c r="L77" i="2"/>
  <c r="K77" i="2"/>
  <c r="N75" i="2"/>
  <c r="M75" i="2"/>
  <c r="L75" i="2"/>
  <c r="K75" i="2"/>
  <c r="N74" i="2"/>
  <c r="M74" i="2"/>
  <c r="L74" i="2"/>
  <c r="K74" i="2"/>
  <c r="N73" i="2"/>
  <c r="M73" i="2"/>
  <c r="L73" i="2"/>
  <c r="K73" i="2"/>
  <c r="N72" i="2"/>
  <c r="M72" i="2"/>
  <c r="L72" i="2"/>
  <c r="K72" i="2"/>
  <c r="N67" i="2"/>
  <c r="M67" i="2"/>
  <c r="L67" i="2"/>
  <c r="K67" i="2"/>
  <c r="N66" i="2"/>
  <c r="M66" i="2"/>
  <c r="L66" i="2"/>
  <c r="K66" i="2"/>
  <c r="N65" i="2"/>
  <c r="M65" i="2"/>
  <c r="L65" i="2"/>
  <c r="K65" i="2"/>
  <c r="N64" i="2"/>
  <c r="M64" i="2"/>
  <c r="L64" i="2"/>
  <c r="K64" i="2"/>
  <c r="N62" i="2"/>
  <c r="M62" i="2"/>
  <c r="L62" i="2"/>
  <c r="K62" i="2"/>
  <c r="N61" i="2"/>
  <c r="M61" i="2"/>
  <c r="L61" i="2"/>
  <c r="K61" i="2"/>
  <c r="N60" i="2"/>
  <c r="M60" i="2"/>
  <c r="L60" i="2"/>
  <c r="K60" i="2"/>
  <c r="N59" i="2"/>
  <c r="M59" i="2"/>
  <c r="L59" i="2"/>
  <c r="K59" i="2"/>
  <c r="N57" i="2"/>
  <c r="M57" i="2"/>
  <c r="L57" i="2"/>
  <c r="K57" i="2"/>
  <c r="N56" i="2"/>
  <c r="M56" i="2"/>
  <c r="L56" i="2"/>
  <c r="K56" i="2"/>
  <c r="N55" i="2"/>
  <c r="M55" i="2"/>
  <c r="L55" i="2"/>
  <c r="K55" i="2"/>
  <c r="N54" i="2"/>
  <c r="M54" i="2"/>
  <c r="L54" i="2"/>
  <c r="K54" i="2"/>
  <c r="N52" i="2"/>
  <c r="M52" i="2"/>
  <c r="L52" i="2"/>
  <c r="K52" i="2"/>
  <c r="N51" i="2"/>
  <c r="M51" i="2"/>
  <c r="L51" i="2"/>
  <c r="K51" i="2"/>
  <c r="N50" i="2"/>
  <c r="M50" i="2"/>
  <c r="L50" i="2"/>
  <c r="K50" i="2"/>
  <c r="N49" i="2"/>
  <c r="M49" i="2"/>
  <c r="L49" i="2"/>
  <c r="K49" i="2"/>
  <c r="N47" i="2"/>
  <c r="M47" i="2"/>
  <c r="L47" i="2"/>
  <c r="K47" i="2"/>
  <c r="N46" i="2"/>
  <c r="M46" i="2"/>
  <c r="L46" i="2"/>
  <c r="K46" i="2"/>
  <c r="N45" i="2"/>
  <c r="M45" i="2"/>
  <c r="L45" i="2"/>
  <c r="K45" i="2"/>
  <c r="N44" i="2"/>
  <c r="M44" i="2"/>
  <c r="L44" i="2"/>
  <c r="K44" i="2"/>
  <c r="N42" i="2"/>
  <c r="M42" i="2"/>
  <c r="L42" i="2"/>
  <c r="K42" i="2"/>
  <c r="N41" i="2"/>
  <c r="M41" i="2"/>
  <c r="L41" i="2"/>
  <c r="K41" i="2"/>
  <c r="N40" i="2"/>
  <c r="M40" i="2"/>
  <c r="L40" i="2"/>
  <c r="K40" i="2"/>
  <c r="N39" i="2"/>
  <c r="M39" i="2"/>
  <c r="L39" i="2"/>
  <c r="K39" i="2"/>
  <c r="N9" i="2"/>
  <c r="M9" i="2"/>
  <c r="L9" i="2"/>
  <c r="K9" i="2"/>
  <c r="N8" i="2"/>
  <c r="M8" i="2"/>
  <c r="L8" i="2"/>
  <c r="K8" i="2"/>
  <c r="N7" i="2"/>
  <c r="M7" i="2"/>
  <c r="L7" i="2"/>
  <c r="K7" i="2"/>
  <c r="N6" i="2"/>
  <c r="M6" i="2"/>
  <c r="L6" i="2"/>
  <c r="K6" i="2"/>
  <c r="N14" i="2"/>
  <c r="M14" i="2"/>
  <c r="L14" i="2"/>
  <c r="K14" i="2"/>
  <c r="N13" i="2"/>
  <c r="M13" i="2"/>
  <c r="L13" i="2"/>
  <c r="K13" i="2"/>
  <c r="N12" i="2"/>
  <c r="M12" i="2"/>
  <c r="L12" i="2"/>
  <c r="K12" i="2"/>
  <c r="N11" i="2"/>
  <c r="M11" i="2"/>
  <c r="L11" i="2"/>
  <c r="K11" i="2"/>
  <c r="N19" i="2"/>
  <c r="M19" i="2"/>
  <c r="L19" i="2"/>
  <c r="K19" i="2"/>
  <c r="N18" i="2"/>
  <c r="M18" i="2"/>
  <c r="L18" i="2"/>
  <c r="K18" i="2"/>
  <c r="N17" i="2"/>
  <c r="M17" i="2"/>
  <c r="L17" i="2"/>
  <c r="K17" i="2"/>
  <c r="N16" i="2"/>
  <c r="M16" i="2"/>
  <c r="L16" i="2"/>
  <c r="K16" i="2"/>
  <c r="N24" i="2"/>
  <c r="M24" i="2"/>
  <c r="L24" i="2"/>
  <c r="K24" i="2"/>
  <c r="N23" i="2"/>
  <c r="M23" i="2"/>
  <c r="L23" i="2"/>
  <c r="K23" i="2"/>
  <c r="N22" i="2"/>
  <c r="M22" i="2"/>
  <c r="L22" i="2"/>
  <c r="K22" i="2"/>
  <c r="N21" i="2"/>
  <c r="M21" i="2"/>
  <c r="L21" i="2"/>
  <c r="K21" i="2"/>
  <c r="N29" i="2"/>
  <c r="M29" i="2"/>
  <c r="L29" i="2"/>
  <c r="K29" i="2"/>
  <c r="N28" i="2"/>
  <c r="M28" i="2"/>
  <c r="L28" i="2"/>
  <c r="K28" i="2"/>
  <c r="N27" i="2"/>
  <c r="M27" i="2"/>
  <c r="L27" i="2"/>
  <c r="K27" i="2"/>
  <c r="N26" i="2"/>
  <c r="M26" i="2"/>
  <c r="L26" i="2"/>
  <c r="K26" i="2"/>
  <c r="P27" i="2" l="1"/>
  <c r="P28" i="2"/>
  <c r="P29" i="2"/>
  <c r="P22" i="2"/>
  <c r="P23" i="2"/>
  <c r="P24" i="2"/>
  <c r="P17" i="2"/>
  <c r="P18" i="2"/>
  <c r="P19" i="2"/>
  <c r="P12" i="2"/>
  <c r="P13" i="2"/>
  <c r="P14" i="2"/>
  <c r="P7" i="2"/>
  <c r="P8" i="2"/>
  <c r="P9" i="2"/>
  <c r="P40" i="2"/>
  <c r="P41" i="2"/>
  <c r="P42" i="2"/>
  <c r="P45" i="2"/>
  <c r="P46" i="2"/>
  <c r="P47" i="2"/>
  <c r="P50" i="2"/>
  <c r="P51" i="2"/>
  <c r="P52" i="2"/>
  <c r="P55" i="2"/>
  <c r="P56" i="2"/>
  <c r="P57" i="2"/>
  <c r="P60" i="2"/>
  <c r="P61" i="2"/>
  <c r="P62" i="2"/>
  <c r="P65" i="2"/>
  <c r="P66" i="2"/>
  <c r="P67" i="2"/>
  <c r="P73" i="2"/>
  <c r="P74" i="2"/>
  <c r="P75" i="2"/>
  <c r="P78" i="2"/>
  <c r="P79" i="2"/>
  <c r="P80" i="2"/>
  <c r="P83" i="2"/>
  <c r="P84" i="2"/>
  <c r="P85" i="2"/>
  <c r="P88" i="2"/>
  <c r="P89" i="2"/>
  <c r="P90" i="2"/>
  <c r="P93" i="2"/>
  <c r="P94" i="2"/>
  <c r="P95" i="2"/>
  <c r="P98" i="2"/>
  <c r="P99" i="2"/>
  <c r="P100" i="2"/>
  <c r="P104" i="2"/>
  <c r="P105" i="2"/>
  <c r="P106" i="2"/>
</calcChain>
</file>

<file path=xl/sharedStrings.xml><?xml version="1.0" encoding="utf-8"?>
<sst xmlns="http://schemas.openxmlformats.org/spreadsheetml/2006/main" count="6136" uniqueCount="242">
  <si>
    <t>M</t>
  </si>
  <si>
    <t>E</t>
  </si>
  <si>
    <t>A</t>
  </si>
  <si>
    <t>Y</t>
  </si>
  <si>
    <t>%A</t>
  </si>
  <si>
    <t>%M</t>
  </si>
  <si>
    <t>%E</t>
  </si>
  <si>
    <t>note for externals: results do not include kids who voided exams... nor kids who did not attend exams they were entered for (absent kids)... 
Percentages are only of those that showed up and attempted the paper.</t>
  </si>
  <si>
    <t>number of kids</t>
  </si>
  <si>
    <t>standard</t>
  </si>
  <si>
    <t>level</t>
  </si>
  <si>
    <t>int/ext</t>
  </si>
  <si>
    <t>entries</t>
  </si>
  <si>
    <t xml:space="preserve">N </t>
  </si>
  <si>
    <t>%N</t>
  </si>
  <si>
    <t>P1.1 exp</t>
  </si>
  <si>
    <t>int</t>
  </si>
  <si>
    <t>nation</t>
  </si>
  <si>
    <t>4-credit</t>
  </si>
  <si>
    <t>dec 8-10</t>
  </si>
  <si>
    <t>P2.5 nucl</t>
  </si>
  <si>
    <t>3-credit</t>
  </si>
  <si>
    <t>P1.3 E&amp;M</t>
  </si>
  <si>
    <t>ext</t>
  </si>
  <si>
    <t>P1.4 waves</t>
  </si>
  <si>
    <t>S1.1 mech</t>
  </si>
  <si>
    <t>P2.1 exp</t>
  </si>
  <si>
    <t>P3.5 nucl</t>
  </si>
  <si>
    <t>P2.3 waves</t>
  </si>
  <si>
    <t>P2.4 mech</t>
  </si>
  <si>
    <t>6-credit</t>
  </si>
  <si>
    <t>P2.6 E&amp;M</t>
  </si>
  <si>
    <t>P3.1 exp</t>
  </si>
  <si>
    <t>P3.3 waves</t>
  </si>
  <si>
    <t>P3.4 mech</t>
  </si>
  <si>
    <t>P3.6 E&amp;M</t>
  </si>
  <si>
    <t>C1.1 exp</t>
  </si>
  <si>
    <t>S1.5 acid base</t>
  </si>
  <si>
    <t>S1.9 genes</t>
  </si>
  <si>
    <t>P1.5 heat</t>
  </si>
  <si>
    <t>C1.4 sel elem</t>
  </si>
  <si>
    <t>B1.3 microbes</t>
  </si>
  <si>
    <t>C2.2</t>
  </si>
  <si>
    <t>C1.3 carbon</t>
  </si>
  <si>
    <t>C1.5 chmrxn</t>
  </si>
  <si>
    <t>C2.1</t>
  </si>
  <si>
    <t>C2.7</t>
  </si>
  <si>
    <t>C2.4</t>
  </si>
  <si>
    <t>5-credit</t>
  </si>
  <si>
    <t>C2.5</t>
  </si>
  <si>
    <t>C2.6</t>
  </si>
  <si>
    <t>C3.2</t>
  </si>
  <si>
    <t>C3.7</t>
  </si>
  <si>
    <t>C3.4</t>
  </si>
  <si>
    <t>5-creidt</t>
  </si>
  <si>
    <t>C3.5</t>
  </si>
  <si>
    <t>C3.6</t>
  </si>
  <si>
    <t>B1.4</t>
  </si>
  <si>
    <t>B1.5</t>
  </si>
  <si>
    <t>B2.1</t>
  </si>
  <si>
    <t>B2.3</t>
  </si>
  <si>
    <t>B2.6</t>
  </si>
  <si>
    <t>B2.4</t>
  </si>
  <si>
    <t>B2.5</t>
  </si>
  <si>
    <t>B2.7</t>
  </si>
  <si>
    <t>B3.4</t>
  </si>
  <si>
    <t>B3.7</t>
  </si>
  <si>
    <t>B3.3</t>
  </si>
  <si>
    <t>B3.5</t>
  </si>
  <si>
    <t>B3.6</t>
  </si>
  <si>
    <t>P1.2 app</t>
  </si>
  <si>
    <t>P2.2 app</t>
  </si>
  <si>
    <t>P3.2 app</t>
  </si>
  <si>
    <t>P3.7 soc-sci</t>
  </si>
  <si>
    <t>2017 data grabbed from NZQA's site Feb 2, 2018</t>
  </si>
  <si>
    <t>dec 4-7</t>
  </si>
  <si>
    <t>dec 1-3</t>
  </si>
  <si>
    <t>Level 1 Science (NZ vs Decile 8-10 ... )</t>
  </si>
  <si>
    <t>Level 1 Physics (NZ vs Decile 8-10 vs ...)</t>
  </si>
  <si>
    <t>Level 2 Physics (NZ vs Decile 8-10 vs ...)</t>
  </si>
  <si>
    <t>Level 3 Physics (NZ vs Decile 8-10 vs... )</t>
  </si>
  <si>
    <t>C1.2</t>
  </si>
  <si>
    <t>2-credit</t>
  </si>
  <si>
    <t>Level 3 Chemistry (NZ vs Decile 8-10 vs … )</t>
  </si>
  <si>
    <t>Level 2 Chemistry (NZ vs Decile 8-10 vs … )</t>
  </si>
  <si>
    <t>Level 1 Chemistry (NZ vs Decile 8-10 vs ... )</t>
  </si>
  <si>
    <t>B1.1</t>
  </si>
  <si>
    <t>B1.2</t>
  </si>
  <si>
    <t>Level 1 Biology (NZ vs Decile 8-10 vs ...)</t>
  </si>
  <si>
    <t>Level 2 Biology (NZ vs Decile 8-10 vs … )</t>
  </si>
  <si>
    <t>Level 3 Biology (NZ vs Decile 8-10 vs ...)</t>
  </si>
  <si>
    <t>C3.1</t>
  </si>
  <si>
    <t>V</t>
  </si>
  <si>
    <t>Y rate:</t>
  </si>
  <si>
    <t>V rate:</t>
  </si>
  <si>
    <t>Yr</t>
  </si>
  <si>
    <t xml:space="preserve"> </t>
  </si>
  <si>
    <t>% diff to nat</t>
  </si>
  <si>
    <t>all</t>
  </si>
  <si>
    <t>8-10</t>
  </si>
  <si>
    <t>1-3</t>
  </si>
  <si>
    <t>4-7</t>
  </si>
  <si>
    <t>decile</t>
  </si>
  <si>
    <t>10</t>
  </si>
  <si>
    <t>N</t>
  </si>
  <si>
    <t>V2</t>
  </si>
  <si>
    <t>Decile-data for 2018 NCEA grabbed Mar 3, 2019</t>
  </si>
  <si>
    <t>tot</t>
  </si>
  <si>
    <t>numb Y</t>
  </si>
  <si>
    <t>num V</t>
  </si>
  <si>
    <t>num NA</t>
  </si>
  <si>
    <t>num A</t>
  </si>
  <si>
    <t>num M</t>
  </si>
  <si>
    <t>num E</t>
  </si>
  <si>
    <t>L1 d8-10</t>
  </si>
  <si>
    <t>90935</t>
  </si>
  <si>
    <t>L1 d4-7</t>
  </si>
  <si>
    <t>90936</t>
  </si>
  <si>
    <t>90937</t>
  </si>
  <si>
    <t>90938</t>
  </si>
  <si>
    <t>90939</t>
  </si>
  <si>
    <t>calc d1-3</t>
  </si>
  <si>
    <t>90940</t>
  </si>
  <si>
    <t>L2 d8-10</t>
  </si>
  <si>
    <t>91168</t>
  </si>
  <si>
    <t>L2 d4-7</t>
  </si>
  <si>
    <t>91169</t>
  </si>
  <si>
    <t>91170</t>
  </si>
  <si>
    <t>91171</t>
  </si>
  <si>
    <t>91172</t>
  </si>
  <si>
    <t>91173</t>
  </si>
  <si>
    <t>L3 d8-10</t>
  </si>
  <si>
    <t>91521</t>
  </si>
  <si>
    <t>L3 d4-7</t>
  </si>
  <si>
    <t>91522</t>
  </si>
  <si>
    <t>91523</t>
  </si>
  <si>
    <t>91524</t>
  </si>
  <si>
    <t>91525</t>
  </si>
  <si>
    <t>91526</t>
  </si>
  <si>
    <t>91527</t>
  </si>
  <si>
    <t>90930</t>
  </si>
  <si>
    <t>90931</t>
  </si>
  <si>
    <t>90932</t>
  </si>
  <si>
    <t>90933</t>
  </si>
  <si>
    <t>90934</t>
  </si>
  <si>
    <t>90944</t>
  </si>
  <si>
    <t>91163</t>
  </si>
  <si>
    <t>91164</t>
  </si>
  <si>
    <t>91165</t>
  </si>
  <si>
    <t>91166</t>
  </si>
  <si>
    <t>91167</t>
  </si>
  <si>
    <t>91387</t>
  </si>
  <si>
    <t>91388</t>
  </si>
  <si>
    <t>91389</t>
  </si>
  <si>
    <t>91390</t>
  </si>
  <si>
    <t>91391</t>
  </si>
  <si>
    <t>91392</t>
  </si>
  <si>
    <t>91393</t>
  </si>
  <si>
    <t>91910</t>
  </si>
  <si>
    <t>91911</t>
  </si>
  <si>
    <t>90925</t>
  </si>
  <si>
    <t>90926</t>
  </si>
  <si>
    <t>90927</t>
  </si>
  <si>
    <t>90928</t>
  </si>
  <si>
    <t>90929</t>
  </si>
  <si>
    <t>90948</t>
  </si>
  <si>
    <t>91153</t>
  </si>
  <si>
    <t>91154</t>
  </si>
  <si>
    <t>91155</t>
  </si>
  <si>
    <t>91156</t>
  </si>
  <si>
    <t>91157</t>
  </si>
  <si>
    <t>91158</t>
  </si>
  <si>
    <t>91159</t>
  </si>
  <si>
    <t>91601</t>
  </si>
  <si>
    <t>91602</t>
  </si>
  <si>
    <t>91603</t>
  </si>
  <si>
    <t>91604</t>
  </si>
  <si>
    <t>91605</t>
  </si>
  <si>
    <t>91606</t>
  </si>
  <si>
    <t>91607</t>
  </si>
  <si>
    <t>Data for 2019 NCEA grabbed Jan 31, 2020</t>
  </si>
  <si>
    <t>d10</t>
  </si>
  <si>
    <t>1-3 calc</t>
  </si>
  <si>
    <t>Notes: 
NZQA's site does not seem to have a decile band filter anymore, but I have access to a software package that does!
External percentages for N, A, M and E are only of those that showed up and attempted the paper (not including absent Y or void V).
Unfortunately, if my school does not do an individual standard, I cannot see how othes in the country did, thus some standards don't have decile-band data.
Decile 4-7 was calculated from all kids minus decile 1-3 and 8-10.</t>
  </si>
  <si>
    <t>4-7 calc</t>
  </si>
  <si>
    <t>Level 1 Physics (all NZ results 2019)</t>
  </si>
  <si>
    <t>Level 2 Physics (all NZ results 2019)</t>
  </si>
  <si>
    <t>Level 3 Physics (all NZ results 2019)</t>
  </si>
  <si>
    <t>Level 1 Science (all NZ results 2019)</t>
  </si>
  <si>
    <t>Level 1 Chemistry (all NZ results 2019)</t>
  </si>
  <si>
    <t>Level 2 Chemistry (all NZ results 2019)</t>
  </si>
  <si>
    <t>Level 3 Chemistry (all NZ results 2019)</t>
  </si>
  <si>
    <t>Level 1 Biology (all NZ results 2019)</t>
  </si>
  <si>
    <t>Level 2 Biology (all NZ results 2019)</t>
  </si>
  <si>
    <t>Level 3 Biology (all NZ results 2019)</t>
  </si>
  <si>
    <t>Level 1 Physics (all NZ results 2018)</t>
  </si>
  <si>
    <t>Level 2 Physics (all NZ results 2018)</t>
  </si>
  <si>
    <t>Level 3 Physics (all NZ results 2018)</t>
  </si>
  <si>
    <t>Level 1 Science (all NZ results 2018)</t>
  </si>
  <si>
    <t>Level 1 Chemistry (all NZ results 2018)</t>
  </si>
  <si>
    <t>Level 2 Chemistry (all NZ results 2018)</t>
  </si>
  <si>
    <t>Level 3 Chemistry (all NZ results 2018)</t>
  </si>
  <si>
    <t>Level 1 Biology (all NZ results 2018)</t>
  </si>
  <si>
    <t>Level 2 Biology (all NZ results 2018)</t>
  </si>
  <si>
    <t>Level 3 Biology (all NZ results 2018)</t>
  </si>
  <si>
    <t>Level 1 Physics (all NZ results 2014-2020)</t>
  </si>
  <si>
    <t>Level 2 Physics (all NZ results 2014-2020)</t>
  </si>
  <si>
    <t>Level 3 Physics (all NZ results 2014-2020)</t>
  </si>
  <si>
    <t>Level 1 Science (all NZ results 2014-2020)</t>
  </si>
  <si>
    <t>Level 1 Chemistry (all NZ results 2014-2020)</t>
  </si>
  <si>
    <t>Level 2 Chemistry (all NZ results 2014-2020)</t>
  </si>
  <si>
    <t>Level 3 Chemistry (all NZ results 2014-2020)</t>
  </si>
  <si>
    <t>Level 1 Biology (all NZ results 2014-2020)</t>
  </si>
  <si>
    <t>Level 2 Biology (all NZ results 2014-2020)</t>
  </si>
  <si>
    <t>Level 3 Biology (all NZ results 2014-2020)</t>
  </si>
  <si>
    <t>Data for 2020 NCEA grabbed Jan 27, 2021</t>
  </si>
  <si>
    <t>Notes:  
External percentages for N, A, M and E are only of those that showed up and attempted the paper (not including absent Y or void V).
There were a minority of schools who did not indicate what decile they were, thus decile 1-3 was calculated from all kids minus decile 4 to 10.</t>
  </si>
  <si>
    <t>Notes:  
NZQA as reinstated its decile-data filter (not availble in during 2019).
External percentages for N, A, M and E are only of those that showed up and attempted the paper (not including absent Y or void V).
There were a minority of schools who did not indicate what decile they were, thus decile 1-3 was calculated from all kids minus decile 4 to 10.</t>
  </si>
  <si>
    <t>2020 data</t>
  </si>
  <si>
    <t>2 versions</t>
  </si>
  <si>
    <t>91161 dead</t>
  </si>
  <si>
    <t>91162 dead</t>
  </si>
  <si>
    <t>new C2.1</t>
  </si>
  <si>
    <t>new C2.2</t>
  </si>
  <si>
    <t>chem</t>
  </si>
  <si>
    <t>bio</t>
  </si>
  <si>
    <t>2019 was last year</t>
  </si>
  <si>
    <t>old C2.2</t>
  </si>
  <si>
    <t>old C2.1</t>
  </si>
  <si>
    <t>V + Y rate</t>
  </si>
  <si>
    <t>data grabbed from NZQA's site early each year</t>
  </si>
  <si>
    <t>notes: 
External percentages for N, A, M and E are only of those that showed up and attempted the paper (not including absent Y or void V).
For internals, the value under "Y" = results not submitted to NZQA, thus perctenages are out of all submitted results.
When mutliple versions of internals were submitted in the same year, the total values of all versions are used below.</t>
  </si>
  <si>
    <t>Level 3 Biology (all NZ results 2020)</t>
  </si>
  <si>
    <t>Level 2 Biology (all NZ results 2020)</t>
  </si>
  <si>
    <t>Level 1 Biology (all NZ results 2020)</t>
  </si>
  <si>
    <t>Level 3 Chemistry (all NZ results 2020)</t>
  </si>
  <si>
    <t>Level 2 Chemistry (all NZ results 2020)</t>
  </si>
  <si>
    <t>Level 1 Chemistry (all NZ results 2020)</t>
  </si>
  <si>
    <t>Level 1 Science (all NZ results 2020)</t>
  </si>
  <si>
    <t>Level 3 Physics (all NZ results 2020)</t>
  </si>
  <si>
    <t>Level 2 Physics (all NZ results 2020)</t>
  </si>
  <si>
    <t>Level 1 Physics (all NZ results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</si>
</sst>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28"/>
      <color theme="1"/>
      <name val="Calibri"/>
      <family val="2"/>
      <scheme val="minor"/>
    </font>
    <font>
      <sz val="11"/>
      <color rgb="FF222222"/>
      <name val="Calibri"/>
      <family val="2"/>
      <scheme val="minor"/>
    </font>
    <font>
      <sz val="12"/>
      <color theme="1"/>
      <name val="Calibri"/>
      <family val="2"/>
      <scheme val="minor"/>
    </font>
    <font>
      <sz val="18"/>
      <color theme="1"/>
      <name val="Calibri"/>
      <family val="2"/>
      <scheme val="minor"/>
    </font>
    <font>
      <sz val="16"/>
      <color theme="1"/>
      <name val="Calibri"/>
      <family val="2"/>
      <scheme val="minor"/>
    </font>
    <font>
      <sz val="20"/>
      <color theme="1"/>
      <name val="Calibri"/>
      <family val="2"/>
      <scheme val="minor"/>
    </font>
    <font>
      <sz val="10"/>
      <color indexed="8"/>
      <name val="Arial"/>
      <family val="2"/>
    </font>
    <font>
      <sz val="10"/>
      <color indexed="8"/>
      <name val="ARIAL"/>
      <charset val="1"/>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tint="-0.249977111117893"/>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lignment vertical="top"/>
    </xf>
  </cellStyleXfs>
  <cellXfs count="207">
    <xf numFmtId="0" fontId="0" fillId="0" borderId="0" xfId="0"/>
    <xf numFmtId="0" fontId="0" fillId="0" borderId="0" xfId="0" applyAlignment="1">
      <alignment horizontal="left"/>
    </xf>
    <xf numFmtId="9" fontId="0" fillId="0" borderId="0" xfId="0" applyNumberFormat="1" applyFill="1" applyAlignment="1">
      <alignment horizontal="center"/>
    </xf>
    <xf numFmtId="0" fontId="0" fillId="0" borderId="0" xfId="0" applyFill="1" applyAlignment="1">
      <alignment horizontal="center"/>
    </xf>
    <xf numFmtId="0" fontId="0" fillId="0" borderId="0" xfId="0" applyFill="1"/>
    <xf numFmtId="0" fontId="0" fillId="0" borderId="0" xfId="0" applyBorder="1" applyAlignment="1">
      <alignment horizontal="center"/>
    </xf>
    <xf numFmtId="0" fontId="0" fillId="0" borderId="0" xfId="0" applyAlignment="1">
      <alignment horizontal="center"/>
    </xf>
    <xf numFmtId="0" fontId="19" fillId="0" borderId="0" xfId="0" applyFont="1" applyAlignment="1">
      <alignment horizontal="left" wrapText="1"/>
    </xf>
    <xf numFmtId="0" fontId="0" fillId="0" borderId="16" xfId="0" applyFill="1" applyBorder="1" applyAlignment="1">
      <alignment horizontal="center"/>
    </xf>
    <xf numFmtId="0" fontId="0" fillId="0" borderId="17" xfId="0" applyBorder="1" applyAlignment="1">
      <alignment horizontal="center"/>
    </xf>
    <xf numFmtId="0" fontId="0" fillId="0" borderId="18" xfId="0" applyFill="1" applyBorder="1" applyAlignment="1">
      <alignment horizontal="center"/>
    </xf>
    <xf numFmtId="9" fontId="0" fillId="0" borderId="16" xfId="0" applyNumberFormat="1" applyFill="1" applyBorder="1" applyAlignment="1">
      <alignment horizontal="center"/>
    </xf>
    <xf numFmtId="9" fontId="0" fillId="0" borderId="17" xfId="0" applyNumberFormat="1" applyFill="1" applyBorder="1" applyAlignment="1">
      <alignment horizontal="center"/>
    </xf>
    <xf numFmtId="9" fontId="0" fillId="0" borderId="18" xfId="0" applyNumberFormat="1" applyFill="1" applyBorder="1" applyAlignment="1">
      <alignment horizontal="center"/>
    </xf>
    <xf numFmtId="0" fontId="0" fillId="0" borderId="20" xfId="0" applyFill="1" applyBorder="1" applyAlignment="1">
      <alignment horizontal="center"/>
    </xf>
    <xf numFmtId="0" fontId="0" fillId="0" borderId="21" xfId="0" applyBorder="1" applyAlignment="1">
      <alignment horizontal="center"/>
    </xf>
    <xf numFmtId="0" fontId="0" fillId="0" borderId="22" xfId="0" applyFill="1" applyBorder="1" applyAlignment="1">
      <alignment horizontal="center"/>
    </xf>
    <xf numFmtId="9" fontId="0" fillId="0" borderId="20" xfId="0" applyNumberFormat="1" applyFill="1" applyBorder="1" applyAlignment="1">
      <alignment horizontal="center"/>
    </xf>
    <xf numFmtId="9" fontId="0" fillId="0" borderId="21" xfId="0" applyNumberFormat="1" applyFill="1" applyBorder="1" applyAlignment="1">
      <alignment horizontal="center"/>
    </xf>
    <xf numFmtId="9" fontId="0" fillId="0" borderId="22" xfId="0" applyNumberFormat="1" applyFill="1" applyBorder="1" applyAlignment="1">
      <alignment horizontal="center"/>
    </xf>
    <xf numFmtId="0" fontId="0" fillId="0" borderId="23" xfId="0" applyFill="1" applyBorder="1" applyAlignment="1">
      <alignment horizontal="center"/>
    </xf>
    <xf numFmtId="0" fontId="0" fillId="0" borderId="24" xfId="0" applyBorder="1" applyAlignment="1">
      <alignment horizontal="center"/>
    </xf>
    <xf numFmtId="0" fontId="0" fillId="0" borderId="25" xfId="0" applyFill="1" applyBorder="1" applyAlignment="1">
      <alignment horizontal="center"/>
    </xf>
    <xf numFmtId="9" fontId="0" fillId="0" borderId="24" xfId="0" applyNumberFormat="1" applyFill="1" applyBorder="1" applyAlignment="1">
      <alignment horizontal="center"/>
    </xf>
    <xf numFmtId="9" fontId="0" fillId="0" borderId="25" xfId="0" applyNumberFormat="1" applyFill="1" applyBorder="1" applyAlignment="1">
      <alignment horizontal="center"/>
    </xf>
    <xf numFmtId="0" fontId="0" fillId="0" borderId="0" xfId="0" applyFill="1" applyBorder="1" applyAlignment="1">
      <alignment horizontal="center"/>
    </xf>
    <xf numFmtId="9" fontId="0" fillId="0" borderId="0" xfId="0" applyNumberFormat="1" applyFill="1" applyBorder="1" applyAlignment="1">
      <alignment horizontal="center"/>
    </xf>
    <xf numFmtId="0" fontId="0" fillId="0" borderId="0" xfId="0" applyFill="1" applyBorder="1"/>
    <xf numFmtId="9" fontId="0" fillId="0" borderId="23" xfId="0" applyNumberFormat="1" applyFill="1" applyBorder="1" applyAlignment="1">
      <alignment horizontal="center"/>
    </xf>
    <xf numFmtId="0" fontId="0" fillId="0" borderId="17" xfId="0" applyFill="1" applyBorder="1" applyAlignment="1">
      <alignment horizontal="center"/>
    </xf>
    <xf numFmtId="0" fontId="0" fillId="0" borderId="21" xfId="0" applyFill="1" applyBorder="1" applyAlignment="1">
      <alignment horizontal="center"/>
    </xf>
    <xf numFmtId="0" fontId="0" fillId="0" borderId="24" xfId="0" applyFill="1" applyBorder="1" applyAlignment="1">
      <alignment horizontal="center"/>
    </xf>
    <xf numFmtId="0" fontId="0" fillId="0" borderId="26" xfId="0" applyFill="1" applyBorder="1" applyAlignment="1">
      <alignment horizontal="center"/>
    </xf>
    <xf numFmtId="0" fontId="0" fillId="0" borderId="27" xfId="0" applyFill="1" applyBorder="1" applyAlignment="1">
      <alignment horizontal="center"/>
    </xf>
    <xf numFmtId="9" fontId="0" fillId="0" borderId="28" xfId="0" applyNumberFormat="1" applyFill="1" applyBorder="1" applyAlignment="1">
      <alignment horizontal="center"/>
    </xf>
    <xf numFmtId="9" fontId="0" fillId="0" borderId="19" xfId="0" applyNumberFormat="1" applyFill="1" applyBorder="1" applyAlignment="1">
      <alignment horizontal="center"/>
    </xf>
    <xf numFmtId="0" fontId="0" fillId="0" borderId="16" xfId="0" applyBorder="1" applyAlignment="1">
      <alignment horizontal="center"/>
    </xf>
    <xf numFmtId="0" fontId="0" fillId="0" borderId="23" xfId="0" applyBorder="1" applyAlignment="1">
      <alignment horizontal="center"/>
    </xf>
    <xf numFmtId="9" fontId="0" fillId="0" borderId="29" xfId="0" applyNumberFormat="1" applyFill="1" applyBorder="1" applyAlignment="1">
      <alignment horizontal="center"/>
    </xf>
    <xf numFmtId="0" fontId="0" fillId="0" borderId="0" xfId="0" applyAlignment="1">
      <alignment horizontal="center"/>
    </xf>
    <xf numFmtId="0" fontId="0" fillId="0" borderId="0" xfId="0" applyAlignment="1">
      <alignment horizontal="center"/>
    </xf>
    <xf numFmtId="0" fontId="0" fillId="0" borderId="30" xfId="0" applyBorder="1" applyAlignment="1">
      <alignment horizontal="center"/>
    </xf>
    <xf numFmtId="0" fontId="0" fillId="0" borderId="12" xfId="0" applyFill="1" applyBorder="1" applyAlignment="1">
      <alignment horizontal="center"/>
    </xf>
    <xf numFmtId="0" fontId="0" fillId="0" borderId="10" xfId="0" applyFill="1" applyBorder="1" applyAlignment="1">
      <alignment horizontal="center"/>
    </xf>
    <xf numFmtId="0" fontId="0" fillId="0" borderId="13" xfId="0" applyFill="1" applyBorder="1" applyAlignment="1">
      <alignment horizontal="center"/>
    </xf>
    <xf numFmtId="0" fontId="0" fillId="0" borderId="14" xfId="0" applyBorder="1" applyAlignment="1">
      <alignment horizontal="center"/>
    </xf>
    <xf numFmtId="0" fontId="0" fillId="0" borderId="31" xfId="0" applyBorder="1" applyAlignment="1">
      <alignment horizontal="center"/>
    </xf>
    <xf numFmtId="0" fontId="0" fillId="0" borderId="15" xfId="0" applyFill="1" applyBorder="1" applyAlignment="1">
      <alignment horizontal="center"/>
    </xf>
    <xf numFmtId="0" fontId="0" fillId="0" borderId="11" xfId="0" applyFill="1" applyBorder="1" applyAlignment="1">
      <alignment horizontal="center"/>
    </xf>
    <xf numFmtId="0" fontId="0" fillId="0" borderId="20" xfId="0" applyBorder="1" applyAlignment="1">
      <alignment horizontal="center"/>
    </xf>
    <xf numFmtId="0" fontId="0" fillId="0" borderId="0" xfId="0" applyBorder="1"/>
    <xf numFmtId="0" fontId="19" fillId="0" borderId="0" xfId="0" applyFont="1" applyBorder="1" applyAlignment="1">
      <alignment horizontal="left" wrapText="1"/>
    </xf>
    <xf numFmtId="0" fontId="0" fillId="0" borderId="0" xfId="0" applyBorder="1" applyAlignment="1">
      <alignment horizontal="left"/>
    </xf>
    <xf numFmtId="0" fontId="0" fillId="0" borderId="0" xfId="0" applyAlignment="1">
      <alignment horizontal="center"/>
    </xf>
    <xf numFmtId="0" fontId="19" fillId="0" borderId="0" xfId="0" applyFont="1" applyAlignment="1">
      <alignment horizontal="left" wrapText="1"/>
    </xf>
    <xf numFmtId="0" fontId="0" fillId="0" borderId="0" xfId="0" applyAlignment="1">
      <alignment horizontal="center"/>
    </xf>
    <xf numFmtId="0" fontId="19" fillId="0" borderId="0" xfId="0" applyFont="1" applyBorder="1" applyAlignment="1">
      <alignment horizontal="left" wrapText="1"/>
    </xf>
    <xf numFmtId="0" fontId="0" fillId="0" borderId="0" xfId="0" applyAlignment="1">
      <alignment horizontal="center"/>
    </xf>
    <xf numFmtId="0" fontId="0" fillId="0" borderId="19" xfId="0" applyFill="1" applyBorder="1" applyAlignment="1">
      <alignment horizontal="center"/>
    </xf>
    <xf numFmtId="0" fontId="0" fillId="0" borderId="29" xfId="0" applyBorder="1" applyAlignment="1">
      <alignment horizontal="center"/>
    </xf>
    <xf numFmtId="0" fontId="0" fillId="0" borderId="19" xfId="0" applyBorder="1" applyAlignment="1">
      <alignment horizontal="center"/>
    </xf>
    <xf numFmtId="0" fontId="0" fillId="0" borderId="29" xfId="0" applyFill="1" applyBorder="1" applyAlignment="1">
      <alignment horizontal="center"/>
    </xf>
    <xf numFmtId="9" fontId="0" fillId="0" borderId="32" xfId="0" applyNumberFormat="1" applyFill="1" applyBorder="1" applyAlignment="1">
      <alignment horizontal="center"/>
    </xf>
    <xf numFmtId="9" fontId="0" fillId="0" borderId="33" xfId="0" applyNumberFormat="1" applyFill="1" applyBorder="1" applyAlignment="1">
      <alignment horizontal="center"/>
    </xf>
    <xf numFmtId="9" fontId="0" fillId="0" borderId="34" xfId="0" applyNumberFormat="1" applyFill="1" applyBorder="1" applyAlignment="1">
      <alignment horizontal="center"/>
    </xf>
    <xf numFmtId="9" fontId="0" fillId="0" borderId="35" xfId="0" applyNumberFormat="1" applyFill="1" applyBorder="1" applyAlignment="1">
      <alignment horizontal="center"/>
    </xf>
    <xf numFmtId="9" fontId="0" fillId="0" borderId="37" xfId="0" applyNumberFormat="1" applyFill="1" applyBorder="1" applyAlignment="1">
      <alignment horizontal="center"/>
    </xf>
    <xf numFmtId="9" fontId="0" fillId="0" borderId="38" xfId="0" applyNumberFormat="1" applyFill="1" applyBorder="1" applyAlignment="1">
      <alignment horizontal="center"/>
    </xf>
    <xf numFmtId="0" fontId="19" fillId="0" borderId="0" xfId="0" applyFont="1" applyAlignment="1">
      <alignment horizontal="center" wrapText="1"/>
    </xf>
    <xf numFmtId="0" fontId="19" fillId="0" borderId="0" xfId="0" applyFont="1" applyBorder="1" applyAlignment="1">
      <alignment horizontal="center" wrapText="1"/>
    </xf>
    <xf numFmtId="0" fontId="0" fillId="0" borderId="0" xfId="0" applyAlignment="1">
      <alignment horizontal="center"/>
    </xf>
    <xf numFmtId="0" fontId="0" fillId="0" borderId="0" xfId="0" applyAlignment="1">
      <alignment horizontal="center"/>
    </xf>
    <xf numFmtId="9" fontId="0" fillId="0" borderId="0" xfId="0" applyNumberFormat="1" applyAlignment="1">
      <alignment horizontal="center"/>
    </xf>
    <xf numFmtId="9" fontId="0" fillId="39" borderId="38" xfId="0" applyNumberFormat="1" applyFill="1" applyBorder="1" applyAlignment="1">
      <alignment horizontal="center"/>
    </xf>
    <xf numFmtId="9" fontId="0" fillId="39" borderId="22" xfId="0" applyNumberFormat="1" applyFill="1" applyBorder="1" applyAlignment="1">
      <alignment horizontal="center"/>
    </xf>
    <xf numFmtId="9" fontId="0" fillId="39" borderId="34" xfId="0" applyNumberFormat="1" applyFill="1" applyBorder="1" applyAlignment="1">
      <alignment horizontal="center"/>
    </xf>
    <xf numFmtId="9" fontId="0" fillId="36" borderId="0" xfId="0" applyNumberFormat="1" applyFill="1" applyAlignment="1">
      <alignment horizontal="center"/>
    </xf>
    <xf numFmtId="0" fontId="0" fillId="0" borderId="0" xfId="0" applyAlignment="1">
      <alignment horizontal="center"/>
    </xf>
    <xf numFmtId="9" fontId="0" fillId="39" borderId="25" xfId="0" applyNumberFormat="1" applyFill="1" applyBorder="1" applyAlignment="1">
      <alignment horizontal="center"/>
    </xf>
    <xf numFmtId="0" fontId="0" fillId="0" borderId="13" xfId="0" applyFill="1" applyBorder="1"/>
    <xf numFmtId="9" fontId="0" fillId="39" borderId="18" xfId="0" applyNumberFormat="1" applyFill="1" applyBorder="1" applyAlignment="1">
      <alignment horizontal="center"/>
    </xf>
    <xf numFmtId="0" fontId="19" fillId="0" borderId="0" xfId="0" applyFont="1" applyAlignment="1">
      <alignment horizontal="left" wrapText="1"/>
    </xf>
    <xf numFmtId="0" fontId="0" fillId="0" borderId="0" xfId="0" applyAlignment="1">
      <alignment horizontal="center"/>
    </xf>
    <xf numFmtId="0" fontId="19" fillId="0" borderId="0" xfId="0" applyFont="1" applyBorder="1" applyAlignment="1">
      <alignment horizontal="left" wrapText="1"/>
    </xf>
    <xf numFmtId="16" fontId="0" fillId="0" borderId="0" xfId="0" applyNumberFormat="1" applyFill="1"/>
    <xf numFmtId="49" fontId="0" fillId="0" borderId="13" xfId="0" applyNumberFormat="1" applyFill="1" applyBorder="1" applyAlignment="1">
      <alignment horizontal="center"/>
    </xf>
    <xf numFmtId="0" fontId="0" fillId="0" borderId="39" xfId="0" applyFill="1" applyBorder="1" applyAlignment="1">
      <alignment horizontal="center"/>
    </xf>
    <xf numFmtId="0" fontId="0" fillId="0" borderId="40" xfId="0" applyFill="1" applyBorder="1" applyAlignment="1">
      <alignment horizontal="center"/>
    </xf>
    <xf numFmtId="49" fontId="0" fillId="0" borderId="0" xfId="0" applyNumberFormat="1" applyFill="1" applyBorder="1" applyAlignment="1">
      <alignment horizontal="center"/>
    </xf>
    <xf numFmtId="0" fontId="0" fillId="0" borderId="41" xfId="0" applyFill="1" applyBorder="1" applyAlignment="1">
      <alignment horizontal="center"/>
    </xf>
    <xf numFmtId="0" fontId="0" fillId="0" borderId="42" xfId="0" applyBorder="1" applyAlignment="1">
      <alignment horizontal="center"/>
    </xf>
    <xf numFmtId="0" fontId="0" fillId="0" borderId="43" xfId="0" applyFill="1" applyBorder="1" applyAlignment="1">
      <alignment horizontal="center"/>
    </xf>
    <xf numFmtId="9" fontId="0" fillId="0" borderId="41" xfId="0" applyNumberFormat="1" applyFill="1" applyBorder="1" applyAlignment="1">
      <alignment horizontal="center"/>
    </xf>
    <xf numFmtId="9" fontId="0" fillId="0" borderId="42" xfId="0" applyNumberFormat="1" applyFill="1" applyBorder="1" applyAlignment="1">
      <alignment horizontal="center"/>
    </xf>
    <xf numFmtId="9" fontId="0" fillId="0" borderId="44" xfId="0" applyNumberFormat="1" applyFill="1" applyBorder="1" applyAlignment="1">
      <alignment horizontal="center"/>
    </xf>
    <xf numFmtId="0" fontId="0" fillId="0" borderId="46" xfId="0" applyFill="1" applyBorder="1" applyAlignment="1">
      <alignment horizontal="center"/>
    </xf>
    <xf numFmtId="0" fontId="0" fillId="0" borderId="47" xfId="0" applyFill="1" applyBorder="1" applyAlignment="1">
      <alignment horizontal="center"/>
    </xf>
    <xf numFmtId="0" fontId="0" fillId="0" borderId="48" xfId="0" applyFill="1" applyBorder="1" applyAlignment="1">
      <alignment horizontal="center"/>
    </xf>
    <xf numFmtId="9" fontId="0" fillId="0" borderId="45" xfId="0" applyNumberFormat="1" applyFill="1" applyBorder="1" applyAlignment="1">
      <alignment horizontal="center"/>
    </xf>
    <xf numFmtId="9" fontId="0" fillId="0" borderId="47" xfId="0" applyNumberFormat="1" applyFill="1" applyBorder="1" applyAlignment="1">
      <alignment horizontal="center"/>
    </xf>
    <xf numFmtId="9" fontId="0" fillId="0" borderId="49" xfId="0" applyNumberFormat="1" applyFill="1" applyBorder="1" applyAlignment="1">
      <alignment horizontal="center"/>
    </xf>
    <xf numFmtId="0" fontId="0" fillId="34" borderId="0" xfId="0" applyFill="1" applyAlignment="1">
      <alignment horizontal="center"/>
    </xf>
    <xf numFmtId="9" fontId="0" fillId="39" borderId="44" xfId="0" applyNumberFormat="1" applyFill="1" applyBorder="1" applyAlignment="1">
      <alignment horizontal="center"/>
    </xf>
    <xf numFmtId="0" fontId="19" fillId="0" borderId="0" xfId="0" applyFont="1" applyFill="1" applyAlignment="1">
      <alignment horizontal="left" wrapText="1"/>
    </xf>
    <xf numFmtId="0" fontId="0" fillId="34" borderId="0" xfId="0" applyFill="1"/>
    <xf numFmtId="0" fontId="23" fillId="33" borderId="0" xfId="0" applyFont="1" applyFill="1" applyAlignment="1">
      <alignment horizontal="center" vertical="center" textRotation="90"/>
    </xf>
    <xf numFmtId="0" fontId="19" fillId="0" borderId="0" xfId="0" applyFont="1" applyAlignment="1">
      <alignment horizontal="left" wrapText="1"/>
    </xf>
    <xf numFmtId="0" fontId="0" fillId="0" borderId="0" xfId="0" applyAlignment="1">
      <alignment horizontal="center"/>
    </xf>
    <xf numFmtId="0" fontId="23" fillId="34" borderId="0" xfId="0" applyFont="1" applyFill="1" applyAlignment="1">
      <alignment horizontal="center" vertical="center" textRotation="90"/>
    </xf>
    <xf numFmtId="0" fontId="23" fillId="37" borderId="0" xfId="0" applyFont="1" applyFill="1" applyAlignment="1">
      <alignment horizontal="center" vertical="center" textRotation="90"/>
    </xf>
    <xf numFmtId="0" fontId="23" fillId="39" borderId="0" xfId="0" applyFont="1" applyFill="1" applyAlignment="1">
      <alignment horizontal="center" vertical="center" textRotation="90"/>
    </xf>
    <xf numFmtId="0" fontId="22" fillId="40" borderId="0" xfId="0" applyFont="1" applyFill="1" applyAlignment="1">
      <alignment horizontal="center" vertical="center" textRotation="90"/>
    </xf>
    <xf numFmtId="0" fontId="23" fillId="38" borderId="0" xfId="0" applyFont="1" applyFill="1" applyBorder="1" applyAlignment="1">
      <alignment horizontal="center" vertical="center" textRotation="90"/>
    </xf>
    <xf numFmtId="0" fontId="23" fillId="35" borderId="0" xfId="0" applyFont="1" applyFill="1" applyBorder="1" applyAlignment="1">
      <alignment horizontal="center" vertical="center" textRotation="90"/>
    </xf>
    <xf numFmtId="0" fontId="23" fillId="38" borderId="0" xfId="0" applyFont="1" applyFill="1" applyAlignment="1">
      <alignment horizontal="center" vertical="center" textRotation="90"/>
    </xf>
    <xf numFmtId="0" fontId="23" fillId="36" borderId="0" xfId="0" applyFont="1" applyFill="1" applyAlignment="1">
      <alignment horizontal="center" vertical="center" textRotation="90"/>
    </xf>
    <xf numFmtId="0" fontId="19" fillId="0" borderId="0" xfId="0" applyFont="1" applyBorder="1" applyAlignment="1">
      <alignment horizontal="left" wrapText="1"/>
    </xf>
    <xf numFmtId="0" fontId="0" fillId="0" borderId="45" xfId="0" applyFill="1" applyBorder="1" applyAlignment="1">
      <alignment horizontal="center"/>
    </xf>
    <xf numFmtId="3" fontId="0" fillId="0" borderId="0" xfId="0" applyNumberFormat="1"/>
    <xf numFmtId="9" fontId="0" fillId="36" borderId="23" xfId="0" applyNumberFormat="1" applyFill="1" applyBorder="1" applyAlignment="1">
      <alignment horizontal="center"/>
    </xf>
    <xf numFmtId="9" fontId="0" fillId="36" borderId="20" xfId="0" applyNumberFormat="1" applyFill="1" applyBorder="1" applyAlignment="1">
      <alignment horizontal="center"/>
    </xf>
    <xf numFmtId="9" fontId="0" fillId="36" borderId="41" xfId="0" applyNumberFormat="1" applyFill="1" applyBorder="1" applyAlignment="1">
      <alignment horizontal="center"/>
    </xf>
    <xf numFmtId="9" fontId="0" fillId="36" borderId="45" xfId="0" applyNumberFormat="1" applyFill="1" applyBorder="1" applyAlignment="1">
      <alignment horizontal="center"/>
    </xf>
    <xf numFmtId="9" fontId="0" fillId="36" borderId="35" xfId="0" applyNumberFormat="1" applyFill="1" applyBorder="1" applyAlignment="1">
      <alignment horizontal="center"/>
    </xf>
    <xf numFmtId="9" fontId="0" fillId="36" borderId="32" xfId="0" applyNumberFormat="1" applyFill="1" applyBorder="1" applyAlignment="1">
      <alignment horizontal="center"/>
    </xf>
    <xf numFmtId="0" fontId="23" fillId="33" borderId="0" xfId="0" applyFont="1" applyFill="1" applyAlignment="1">
      <alignment horizontal="center" vertical="center" textRotation="90"/>
    </xf>
    <xf numFmtId="0" fontId="19" fillId="0" borderId="0" xfId="0" applyFont="1" applyAlignment="1">
      <alignment horizontal="left" wrapText="1"/>
    </xf>
    <xf numFmtId="0" fontId="0" fillId="0" borderId="0" xfId="0" applyAlignment="1">
      <alignment horizontal="center"/>
    </xf>
    <xf numFmtId="0" fontId="23" fillId="34" borderId="0" xfId="0" applyFont="1" applyFill="1" applyAlignment="1">
      <alignment horizontal="center" vertical="center" textRotation="90"/>
    </xf>
    <xf numFmtId="0" fontId="23" fillId="37" borderId="0" xfId="0" applyFont="1" applyFill="1" applyAlignment="1">
      <alignment horizontal="center" vertical="center" textRotation="90"/>
    </xf>
    <xf numFmtId="0" fontId="23" fillId="39" borderId="0" xfId="0" applyFont="1" applyFill="1" applyAlignment="1">
      <alignment horizontal="center" vertical="center" textRotation="90"/>
    </xf>
    <xf numFmtId="0" fontId="22" fillId="40" borderId="0" xfId="0" applyFont="1" applyFill="1" applyAlignment="1">
      <alignment horizontal="center" vertical="center" textRotation="90"/>
    </xf>
    <xf numFmtId="0" fontId="23" fillId="38" borderId="0" xfId="0" applyFont="1" applyFill="1" applyBorder="1" applyAlignment="1">
      <alignment horizontal="center" vertical="center" textRotation="90"/>
    </xf>
    <xf numFmtId="0" fontId="23" fillId="35" borderId="0" xfId="0" applyFont="1" applyFill="1" applyBorder="1" applyAlignment="1">
      <alignment horizontal="center" vertical="center" textRotation="90"/>
    </xf>
    <xf numFmtId="0" fontId="23" fillId="38" borderId="0" xfId="0" applyFont="1" applyFill="1" applyAlignment="1">
      <alignment horizontal="center" vertical="center" textRotation="90"/>
    </xf>
    <xf numFmtId="0" fontId="23" fillId="36" borderId="0" xfId="0" applyFont="1" applyFill="1" applyAlignment="1">
      <alignment horizontal="center" vertical="center" textRotation="90"/>
    </xf>
    <xf numFmtId="0" fontId="19" fillId="0" borderId="0" xfId="0" applyFont="1" applyBorder="1" applyAlignment="1">
      <alignment horizontal="left" wrapText="1"/>
    </xf>
    <xf numFmtId="3" fontId="0" fillId="0" borderId="23" xfId="0" applyNumberFormat="1" applyBorder="1" applyAlignment="1">
      <alignment horizontal="center"/>
    </xf>
    <xf numFmtId="3" fontId="0" fillId="0" borderId="24" xfId="0" applyNumberFormat="1" applyBorder="1" applyAlignment="1">
      <alignment horizontal="center"/>
    </xf>
    <xf numFmtId="3" fontId="0" fillId="0" borderId="25" xfId="0" applyNumberFormat="1" applyFill="1" applyBorder="1" applyAlignment="1">
      <alignment horizontal="center"/>
    </xf>
    <xf numFmtId="3" fontId="0" fillId="0" borderId="41" xfId="0" applyNumberFormat="1" applyFill="1" applyBorder="1" applyAlignment="1">
      <alignment horizontal="center"/>
    </xf>
    <xf numFmtId="3" fontId="0" fillId="0" borderId="42" xfId="0" applyNumberFormat="1" applyBorder="1" applyAlignment="1">
      <alignment horizontal="center"/>
    </xf>
    <xf numFmtId="3" fontId="0" fillId="0" borderId="43" xfId="0" applyNumberFormat="1" applyFill="1" applyBorder="1" applyAlignment="1">
      <alignment horizontal="center"/>
    </xf>
    <xf numFmtId="3" fontId="0" fillId="0" borderId="20" xfId="0" applyNumberFormat="1" applyFill="1" applyBorder="1" applyAlignment="1">
      <alignment horizontal="center"/>
    </xf>
    <xf numFmtId="3" fontId="0" fillId="0" borderId="21" xfId="0" applyNumberFormat="1" applyBorder="1" applyAlignment="1">
      <alignment horizontal="center"/>
    </xf>
    <xf numFmtId="3" fontId="0" fillId="0" borderId="39" xfId="0" applyNumberFormat="1" applyFill="1" applyBorder="1" applyAlignment="1">
      <alignment horizontal="center"/>
    </xf>
    <xf numFmtId="3" fontId="0" fillId="0" borderId="21" xfId="0" applyNumberFormat="1" applyFill="1" applyBorder="1" applyAlignment="1">
      <alignment horizontal="center"/>
    </xf>
    <xf numFmtId="3" fontId="0" fillId="0" borderId="23" xfId="0" applyNumberFormat="1" applyFill="1" applyBorder="1" applyAlignment="1">
      <alignment horizontal="center"/>
    </xf>
    <xf numFmtId="3" fontId="0" fillId="0" borderId="24" xfId="0" applyNumberFormat="1" applyFill="1" applyBorder="1" applyAlignment="1">
      <alignment horizontal="center"/>
    </xf>
    <xf numFmtId="3" fontId="0" fillId="0" borderId="40" xfId="0" applyNumberFormat="1" applyFill="1" applyBorder="1" applyAlignment="1">
      <alignment horizontal="center"/>
    </xf>
    <xf numFmtId="3" fontId="0" fillId="0" borderId="0" xfId="0" applyNumberFormat="1" applyFill="1"/>
    <xf numFmtId="3" fontId="25" fillId="0" borderId="0" xfId="0" applyNumberFormat="1" applyFont="1" applyFill="1" applyAlignment="1">
      <alignment vertical="top"/>
    </xf>
    <xf numFmtId="3" fontId="0" fillId="0" borderId="20" xfId="0" applyNumberFormat="1" applyBorder="1" applyAlignment="1">
      <alignment horizontal="center"/>
    </xf>
    <xf numFmtId="3" fontId="0" fillId="0" borderId="22" xfId="0" applyNumberFormat="1" applyFill="1" applyBorder="1" applyAlignment="1">
      <alignment horizontal="center"/>
    </xf>
    <xf numFmtId="3" fontId="0" fillId="0" borderId="29" xfId="0" applyNumberFormat="1" applyBorder="1" applyAlignment="1">
      <alignment horizontal="center"/>
    </xf>
    <xf numFmtId="3" fontId="0" fillId="0" borderId="19" xfId="0" applyNumberFormat="1" applyBorder="1" applyAlignment="1">
      <alignment horizontal="center"/>
    </xf>
    <xf numFmtId="3" fontId="0" fillId="0" borderId="29" xfId="0" applyNumberFormat="1" applyFill="1" applyBorder="1" applyAlignment="1">
      <alignment horizontal="center"/>
    </xf>
    <xf numFmtId="3" fontId="0" fillId="0" borderId="19" xfId="0" applyNumberFormat="1" applyFill="1" applyBorder="1" applyAlignment="1">
      <alignment horizontal="center"/>
    </xf>
    <xf numFmtId="3" fontId="0" fillId="0" borderId="46" xfId="0" applyNumberFormat="1" applyFill="1" applyBorder="1" applyAlignment="1">
      <alignment horizontal="center"/>
    </xf>
    <xf numFmtId="3" fontId="0" fillId="0" borderId="47" xfId="0" applyNumberFormat="1" applyFill="1" applyBorder="1" applyAlignment="1">
      <alignment horizontal="center"/>
    </xf>
    <xf numFmtId="3" fontId="0" fillId="0" borderId="48" xfId="0" applyNumberFormat="1" applyFill="1" applyBorder="1" applyAlignment="1">
      <alignment horizontal="center"/>
    </xf>
    <xf numFmtId="3" fontId="25" fillId="0" borderId="0" xfId="0" applyNumberFormat="1" applyFont="1" applyAlignment="1">
      <alignment vertical="top"/>
    </xf>
    <xf numFmtId="0" fontId="0" fillId="0" borderId="0" xfId="0" applyAlignment="1">
      <alignment horizontal="center"/>
    </xf>
    <xf numFmtId="0" fontId="0" fillId="34" borderId="0" xfId="0" applyFill="1" applyBorder="1" applyAlignment="1">
      <alignment horizontal="center"/>
    </xf>
    <xf numFmtId="0" fontId="23" fillId="39" borderId="0" xfId="0" applyFont="1" applyFill="1" applyAlignment="1">
      <alignment horizontal="center" vertical="center" textRotation="90"/>
    </xf>
    <xf numFmtId="0" fontId="22" fillId="40" borderId="0" xfId="0" applyFont="1" applyFill="1" applyAlignment="1">
      <alignment horizontal="center" vertical="center" textRotation="90"/>
    </xf>
    <xf numFmtId="0" fontId="23" fillId="38" borderId="0" xfId="0" applyFont="1" applyFill="1" applyBorder="1" applyAlignment="1">
      <alignment horizontal="center" vertical="center" textRotation="90"/>
    </xf>
    <xf numFmtId="0" fontId="23" fillId="35" borderId="0" xfId="0" applyFont="1" applyFill="1" applyBorder="1" applyAlignment="1">
      <alignment horizontal="center" vertical="center" textRotation="90"/>
    </xf>
    <xf numFmtId="0" fontId="23" fillId="38" borderId="0" xfId="0" applyFont="1" applyFill="1" applyAlignment="1">
      <alignment horizontal="center" vertical="center" textRotation="90"/>
    </xf>
    <xf numFmtId="0" fontId="23" fillId="36" borderId="0" xfId="0" applyFont="1" applyFill="1" applyAlignment="1">
      <alignment horizontal="center" vertical="center" textRotation="90"/>
    </xf>
    <xf numFmtId="0" fontId="23" fillId="33" borderId="0" xfId="0" applyFont="1" applyFill="1" applyAlignment="1">
      <alignment horizontal="center" vertical="center" textRotation="90"/>
    </xf>
    <xf numFmtId="0" fontId="18" fillId="0" borderId="0" xfId="0" applyFont="1" applyAlignment="1">
      <alignment horizontal="center"/>
    </xf>
    <xf numFmtId="0" fontId="19" fillId="0" borderId="0" xfId="0" applyFont="1" applyAlignment="1">
      <alignment horizontal="left" wrapText="1"/>
    </xf>
    <xf numFmtId="0" fontId="0" fillId="0" borderId="0" xfId="0" applyAlignment="1">
      <alignment horizontal="center"/>
    </xf>
    <xf numFmtId="0" fontId="23" fillId="34" borderId="0" xfId="0" applyFont="1" applyFill="1" applyAlignment="1">
      <alignment horizontal="center" vertical="center" textRotation="90"/>
    </xf>
    <xf numFmtId="0" fontId="23" fillId="37" borderId="0" xfId="0" applyFont="1" applyFill="1" applyAlignment="1">
      <alignment horizontal="center" vertical="center" textRotation="90"/>
    </xf>
    <xf numFmtId="0" fontId="20" fillId="40" borderId="0" xfId="0" applyFont="1" applyFill="1" applyAlignment="1">
      <alignment horizontal="center" vertical="center" textRotation="90"/>
    </xf>
    <xf numFmtId="0" fontId="21" fillId="33" borderId="0" xfId="0" applyFont="1" applyFill="1" applyAlignment="1">
      <alignment horizontal="center" vertical="center" textRotation="90"/>
    </xf>
    <xf numFmtId="0" fontId="21" fillId="37" borderId="0" xfId="0" applyFont="1" applyFill="1" applyAlignment="1">
      <alignment horizontal="center" vertical="center" textRotation="90"/>
    </xf>
    <xf numFmtId="0" fontId="21" fillId="34" borderId="0" xfId="0" applyFont="1" applyFill="1" applyAlignment="1">
      <alignment horizontal="center" vertical="center" textRotation="90"/>
    </xf>
    <xf numFmtId="0" fontId="19" fillId="0" borderId="0" xfId="0" applyFont="1" applyBorder="1" applyAlignment="1">
      <alignment horizontal="left" wrapText="1"/>
    </xf>
    <xf numFmtId="0" fontId="21" fillId="39" borderId="0" xfId="0" applyFont="1" applyFill="1" applyAlignment="1">
      <alignment horizontal="center" vertical="center" textRotation="90"/>
    </xf>
    <xf numFmtId="0" fontId="21" fillId="35" borderId="0" xfId="0" applyFont="1" applyFill="1" applyBorder="1" applyAlignment="1">
      <alignment horizontal="center" vertical="center" textRotation="90"/>
    </xf>
    <xf numFmtId="0" fontId="21" fillId="38" borderId="0" xfId="0" applyFont="1" applyFill="1" applyBorder="1" applyAlignment="1">
      <alignment horizontal="center" vertical="center" textRotation="90"/>
    </xf>
    <xf numFmtId="0" fontId="21" fillId="38" borderId="0" xfId="0" applyFont="1" applyFill="1" applyAlignment="1">
      <alignment horizontal="center" vertical="center" textRotation="90"/>
    </xf>
    <xf numFmtId="0" fontId="21" fillId="36" borderId="0" xfId="0" applyFont="1" applyFill="1" applyAlignment="1">
      <alignment horizontal="center" vertical="center" textRotation="90"/>
    </xf>
    <xf numFmtId="0" fontId="0" fillId="0" borderId="0" xfId="0" applyAlignment="1">
      <alignment vertical="top"/>
    </xf>
    <xf numFmtId="3" fontId="19" fillId="0" borderId="0" xfId="0" applyNumberFormat="1" applyFont="1" applyAlignment="1">
      <alignment horizontal="left" wrapText="1"/>
    </xf>
    <xf numFmtId="3" fontId="0" fillId="0" borderId="0" xfId="0" applyNumberFormat="1" applyAlignment="1">
      <alignment horizontal="center"/>
    </xf>
    <xf numFmtId="3" fontId="0" fillId="0" borderId="0" xfId="0" applyNumberFormat="1" applyAlignment="1">
      <alignment horizontal="center"/>
    </xf>
    <xf numFmtId="3" fontId="0" fillId="0" borderId="0" xfId="0" applyNumberFormat="1" applyFill="1" applyAlignment="1">
      <alignment horizontal="center"/>
    </xf>
    <xf numFmtId="3" fontId="0" fillId="0" borderId="16" xfId="0" applyNumberFormat="1" applyFill="1" applyBorder="1" applyAlignment="1">
      <alignment horizontal="center"/>
    </xf>
    <xf numFmtId="3" fontId="0" fillId="0" borderId="28" xfId="0" applyNumberFormat="1" applyFill="1" applyBorder="1" applyAlignment="1">
      <alignment horizontal="center"/>
    </xf>
    <xf numFmtId="3" fontId="0" fillId="0" borderId="17" xfId="0" applyNumberFormat="1" applyBorder="1" applyAlignment="1">
      <alignment horizontal="center"/>
    </xf>
    <xf numFmtId="3" fontId="0" fillId="0" borderId="18" xfId="0" applyNumberFormat="1" applyFill="1" applyBorder="1" applyAlignment="1">
      <alignment horizontal="center"/>
    </xf>
    <xf numFmtId="3" fontId="0" fillId="0" borderId="35" xfId="0" applyNumberFormat="1" applyFill="1" applyBorder="1" applyAlignment="1">
      <alignment horizontal="center"/>
    </xf>
    <xf numFmtId="3" fontId="0" fillId="0" borderId="36" xfId="0" applyNumberFormat="1" applyFill="1" applyBorder="1" applyAlignment="1">
      <alignment horizontal="center"/>
    </xf>
    <xf numFmtId="3" fontId="0" fillId="0" borderId="37" xfId="0" applyNumberFormat="1" applyFill="1" applyBorder="1" applyAlignment="1">
      <alignment horizontal="center"/>
    </xf>
    <xf numFmtId="3" fontId="0" fillId="0" borderId="38" xfId="0" applyNumberFormat="1" applyFill="1" applyBorder="1" applyAlignment="1">
      <alignment horizontal="center"/>
    </xf>
    <xf numFmtId="3" fontId="0" fillId="0" borderId="0" xfId="0" applyNumberFormat="1" applyBorder="1" applyAlignment="1">
      <alignment horizontal="center"/>
    </xf>
    <xf numFmtId="3" fontId="0" fillId="0" borderId="0" xfId="0" applyNumberFormat="1" applyFill="1" applyBorder="1" applyAlignment="1">
      <alignment horizontal="center"/>
    </xf>
    <xf numFmtId="3" fontId="0" fillId="0" borderId="16" xfId="0" applyNumberFormat="1" applyBorder="1" applyAlignment="1">
      <alignment horizontal="center"/>
    </xf>
    <xf numFmtId="3" fontId="0" fillId="0" borderId="28" xfId="0" applyNumberFormat="1" applyBorder="1" applyAlignment="1">
      <alignment horizontal="center"/>
    </xf>
    <xf numFmtId="3" fontId="0" fillId="0" borderId="35" xfId="0" applyNumberFormat="1" applyBorder="1" applyAlignment="1">
      <alignment horizontal="center"/>
    </xf>
    <xf numFmtId="3" fontId="0" fillId="0" borderId="36" xfId="0" applyNumberFormat="1" applyBorder="1" applyAlignment="1">
      <alignment horizontal="center"/>
    </xf>
    <xf numFmtId="3" fontId="0" fillId="0" borderId="37" xfId="0" applyNumberFormat="1" applyBorder="1" applyAlignment="1">
      <alignment horizontal="center"/>
    </xf>
    <xf numFmtId="3" fontId="19" fillId="0" borderId="0" xfId="0" applyNumberFormat="1" applyFont="1" applyBorder="1"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CF95F0C1-72FF-4F68-9BA7-A1D5E4835085}"/>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0FAD5-A76C-4F56-9079-C84B603ED5C9}">
  <dimension ref="A1:AC424"/>
  <sheetViews>
    <sheetView tabSelected="1" workbookViewId="0">
      <selection activeCell="I349" sqref="I349"/>
    </sheetView>
  </sheetViews>
  <sheetFormatPr defaultRowHeight="15" x14ac:dyDescent="0.25"/>
  <cols>
    <col min="1" max="1" width="5.5703125" customWidth="1"/>
    <col min="2" max="2" width="6.85546875" customWidth="1"/>
    <col min="3" max="3" width="13" customWidth="1"/>
    <col min="4" max="4" width="6.28515625" customWidth="1"/>
    <col min="5" max="5" width="4.5703125" customWidth="1"/>
    <col min="6" max="12" width="8.42578125" style="118" customWidth="1"/>
    <col min="13" max="16" width="8.42578125" customWidth="1"/>
    <col min="17" max="17" width="8.85546875" style="127" customWidth="1"/>
    <col min="18" max="18" width="4.140625" customWidth="1"/>
  </cols>
  <sheetData>
    <row r="1" spans="1:29" ht="36" x14ac:dyDescent="0.55000000000000004">
      <c r="B1" s="171" t="s">
        <v>215</v>
      </c>
      <c r="C1" s="171"/>
      <c r="D1" s="171"/>
      <c r="E1" s="171"/>
      <c r="F1" s="171"/>
      <c r="G1" s="171"/>
      <c r="H1" s="171"/>
      <c r="I1" s="171"/>
      <c r="J1" s="171"/>
      <c r="K1" s="171"/>
      <c r="L1" s="171"/>
      <c r="M1" s="171"/>
      <c r="N1" s="171"/>
      <c r="O1" s="171"/>
      <c r="P1" s="171"/>
      <c r="Q1" s="171"/>
      <c r="R1" s="4"/>
      <c r="S1" s="4"/>
    </row>
    <row r="2" spans="1:29" ht="49.5" customHeight="1" x14ac:dyDescent="0.25">
      <c r="A2" s="172" t="s">
        <v>216</v>
      </c>
      <c r="B2" s="172"/>
      <c r="C2" s="172"/>
      <c r="D2" s="172"/>
      <c r="E2" s="172"/>
      <c r="F2" s="172"/>
      <c r="G2" s="172"/>
      <c r="H2" s="172"/>
      <c r="I2" s="172"/>
      <c r="J2" s="172"/>
      <c r="K2" s="172"/>
      <c r="L2" s="172"/>
      <c r="M2" s="172"/>
      <c r="N2" s="172"/>
      <c r="O2" s="172"/>
      <c r="P2" s="172"/>
      <c r="Q2" s="172"/>
      <c r="R2" s="172"/>
      <c r="S2" s="172"/>
    </row>
    <row r="3" spans="1:29" x14ac:dyDescent="0.25">
      <c r="A3" s="126"/>
      <c r="B3" s="126"/>
      <c r="C3" s="126"/>
      <c r="D3" s="126"/>
      <c r="E3" s="126"/>
      <c r="F3" s="187"/>
      <c r="G3" s="187"/>
      <c r="H3" s="187"/>
      <c r="I3" s="187"/>
      <c r="J3" s="187"/>
      <c r="K3" s="187"/>
      <c r="L3" s="187"/>
      <c r="M3" s="126"/>
      <c r="N3" s="126"/>
      <c r="O3" s="126"/>
      <c r="P3" s="126"/>
      <c r="Q3" s="68"/>
      <c r="R3" s="126"/>
      <c r="S3" s="126"/>
    </row>
    <row r="4" spans="1:29" x14ac:dyDescent="0.25">
      <c r="B4" s="127"/>
      <c r="C4" s="127"/>
      <c r="D4" s="127"/>
      <c r="E4" s="127"/>
      <c r="F4" s="188"/>
      <c r="G4" s="188"/>
      <c r="H4" s="188"/>
      <c r="I4" s="189" t="s">
        <v>8</v>
      </c>
      <c r="J4" s="189"/>
      <c r="K4" s="189"/>
      <c r="L4" s="189"/>
      <c r="M4" s="3"/>
      <c r="N4" s="3"/>
      <c r="O4" s="3"/>
      <c r="P4" s="3"/>
      <c r="Q4" s="3"/>
      <c r="R4" s="4"/>
      <c r="S4" s="4"/>
      <c r="W4" s="3"/>
      <c r="X4" s="3"/>
      <c r="Y4" s="3"/>
      <c r="Z4" s="3"/>
      <c r="AA4" s="3"/>
      <c r="AB4" s="3"/>
      <c r="AC4" s="3"/>
    </row>
    <row r="5" spans="1:29" x14ac:dyDescent="0.25">
      <c r="B5" s="127" t="s">
        <v>9</v>
      </c>
      <c r="C5" s="1"/>
      <c r="D5" s="127" t="s">
        <v>10</v>
      </c>
      <c r="E5" s="127"/>
      <c r="F5" s="188" t="s">
        <v>12</v>
      </c>
      <c r="G5" s="188" t="s">
        <v>3</v>
      </c>
      <c r="H5" s="188" t="s">
        <v>92</v>
      </c>
      <c r="I5" s="188" t="s">
        <v>13</v>
      </c>
      <c r="J5" s="188" t="s">
        <v>2</v>
      </c>
      <c r="K5" s="188" t="s">
        <v>0</v>
      </c>
      <c r="L5" s="190" t="s">
        <v>1</v>
      </c>
      <c r="M5" s="3" t="s">
        <v>14</v>
      </c>
      <c r="N5" s="3" t="s">
        <v>4</v>
      </c>
      <c r="O5" s="3" t="s">
        <v>5</v>
      </c>
      <c r="P5" s="3" t="s">
        <v>6</v>
      </c>
      <c r="Q5" s="3" t="s">
        <v>102</v>
      </c>
      <c r="R5" s="4"/>
      <c r="S5" s="3"/>
      <c r="W5" s="4"/>
      <c r="X5" s="4"/>
      <c r="Y5" s="4"/>
      <c r="Z5" s="4"/>
      <c r="AA5" s="4"/>
      <c r="AB5" s="4"/>
      <c r="AC5" s="4"/>
    </row>
    <row r="6" spans="1:29" ht="15" customHeight="1" thickBot="1" x14ac:dyDescent="0.3">
      <c r="A6" s="174" t="s">
        <v>241</v>
      </c>
      <c r="B6" s="127">
        <v>90935</v>
      </c>
      <c r="C6" s="127" t="s">
        <v>15</v>
      </c>
      <c r="D6" s="127">
        <v>1</v>
      </c>
      <c r="E6" s="127" t="s">
        <v>16</v>
      </c>
      <c r="F6" s="137">
        <v>23144</v>
      </c>
      <c r="G6" s="154">
        <v>0</v>
      </c>
      <c r="H6" s="154">
        <v>0</v>
      </c>
      <c r="I6" s="138">
        <v>2461</v>
      </c>
      <c r="J6" s="138">
        <v>10381</v>
      </c>
      <c r="K6" s="138">
        <v>4889</v>
      </c>
      <c r="L6" s="139">
        <v>5413</v>
      </c>
      <c r="M6" s="28">
        <f>I6/(F6-G6-H6)</f>
        <v>0.10633425509851366</v>
      </c>
      <c r="N6" s="23">
        <f>J6/(F6-G6-H6)</f>
        <v>0.44853957829243002</v>
      </c>
      <c r="O6" s="23">
        <f>K6/(F6-G6-H6)</f>
        <v>0.21124265468371933</v>
      </c>
      <c r="P6" s="78">
        <f>L6/(F6-G6-H6)</f>
        <v>0.23388351192533702</v>
      </c>
      <c r="Q6" s="44" t="s">
        <v>98</v>
      </c>
      <c r="R6" s="4"/>
      <c r="S6" s="4"/>
      <c r="W6" s="4"/>
      <c r="X6" s="4"/>
      <c r="Y6" s="4"/>
      <c r="Z6" s="4"/>
      <c r="AA6" s="4"/>
      <c r="AB6" s="4"/>
      <c r="AC6" s="4"/>
    </row>
    <row r="7" spans="1:29" x14ac:dyDescent="0.25">
      <c r="A7" s="174"/>
      <c r="B7" s="127"/>
      <c r="C7" s="127" t="s">
        <v>18</v>
      </c>
      <c r="D7" s="127"/>
      <c r="E7" s="127"/>
      <c r="F7" s="140">
        <v>2779</v>
      </c>
      <c r="G7" s="141">
        <v>0</v>
      </c>
      <c r="H7" s="141">
        <v>0</v>
      </c>
      <c r="I7" s="141">
        <v>101</v>
      </c>
      <c r="J7" s="141">
        <v>820</v>
      </c>
      <c r="K7" s="141">
        <v>662</v>
      </c>
      <c r="L7" s="142">
        <v>1196</v>
      </c>
      <c r="M7" s="92">
        <f>I7/(F7-G7-H7)</f>
        <v>3.6344008636200069E-2</v>
      </c>
      <c r="N7" s="93">
        <f>J7/(F7-G7-H7)</f>
        <v>0.29507016912558476</v>
      </c>
      <c r="O7" s="93">
        <f>K7/(F7-G7-H7)</f>
        <v>0.23821518531845987</v>
      </c>
      <c r="P7" s="102">
        <f>L7/(F7-G7-H7)</f>
        <v>0.4303706369197553</v>
      </c>
      <c r="Q7" s="85" t="s">
        <v>103</v>
      </c>
      <c r="R7" s="84"/>
      <c r="S7" s="4"/>
      <c r="W7" s="4"/>
      <c r="X7" s="4"/>
      <c r="Y7" s="4"/>
      <c r="Z7" s="4"/>
      <c r="AA7" s="4"/>
      <c r="AB7" s="4"/>
      <c r="AC7" s="4"/>
    </row>
    <row r="8" spans="1:29" x14ac:dyDescent="0.25">
      <c r="A8" s="174"/>
      <c r="B8" s="127"/>
      <c r="C8" s="127"/>
      <c r="D8" s="127"/>
      <c r="E8" s="127"/>
      <c r="F8" s="143">
        <v>7621</v>
      </c>
      <c r="G8" s="144">
        <v>0</v>
      </c>
      <c r="H8" s="144">
        <v>0</v>
      </c>
      <c r="I8" s="144">
        <v>579</v>
      </c>
      <c r="J8" s="144">
        <v>2799</v>
      </c>
      <c r="K8" s="144">
        <v>1724</v>
      </c>
      <c r="L8" s="145">
        <v>2519</v>
      </c>
      <c r="M8" s="17">
        <f>I8/(F8-G8-H8)</f>
        <v>7.5974281590342474E-2</v>
      </c>
      <c r="N8" s="18">
        <f>J8/(F8-G8-H8)</f>
        <v>0.36727463587455716</v>
      </c>
      <c r="O8" s="18">
        <f>K8/(F8-G8-H8)</f>
        <v>0.22621703188557932</v>
      </c>
      <c r="P8" s="74">
        <f>L8/(F8-G8-H8)</f>
        <v>0.33053405064952107</v>
      </c>
      <c r="Q8" s="85" t="s">
        <v>99</v>
      </c>
      <c r="R8" s="4"/>
      <c r="S8" s="4"/>
      <c r="W8" s="4"/>
      <c r="X8" s="4"/>
      <c r="Y8" s="4"/>
      <c r="Z8" s="4"/>
      <c r="AA8" s="4"/>
      <c r="AB8" s="4"/>
      <c r="AC8" s="4"/>
    </row>
    <row r="9" spans="1:29" x14ac:dyDescent="0.25">
      <c r="A9" s="174"/>
      <c r="B9" s="127"/>
      <c r="C9" s="127"/>
      <c r="D9" s="127"/>
      <c r="E9" s="127"/>
      <c r="F9" s="143">
        <v>10736</v>
      </c>
      <c r="G9" s="146">
        <v>0</v>
      </c>
      <c r="H9" s="146">
        <v>0</v>
      </c>
      <c r="I9" s="146">
        <v>1046</v>
      </c>
      <c r="J9" s="146">
        <v>5172</v>
      </c>
      <c r="K9" s="146">
        <v>2237</v>
      </c>
      <c r="L9" s="145">
        <v>2281</v>
      </c>
      <c r="M9" s="17">
        <f>I9/(F9-G9-H9)</f>
        <v>9.7429210134128169E-2</v>
      </c>
      <c r="N9" s="18">
        <f>J9/(F9-G9-H9)</f>
        <v>0.48174366616989567</v>
      </c>
      <c r="O9" s="18">
        <f>K9/(F9-G9-H9)</f>
        <v>0.20836438152011921</v>
      </c>
      <c r="P9" s="19">
        <f>L9/(F9-G9-H9)</f>
        <v>0.21246274217585692</v>
      </c>
      <c r="Q9" s="85" t="s">
        <v>101</v>
      </c>
      <c r="R9" s="4"/>
      <c r="S9" s="4"/>
      <c r="W9" s="4"/>
      <c r="X9" s="4"/>
      <c r="Y9" s="4"/>
      <c r="Z9" s="4"/>
      <c r="AA9" s="4"/>
      <c r="AB9" s="4"/>
      <c r="AC9" s="4"/>
    </row>
    <row r="10" spans="1:29" ht="15.75" thickBot="1" x14ac:dyDescent="0.3">
      <c r="A10" s="174"/>
      <c r="B10" s="127"/>
      <c r="C10" s="127"/>
      <c r="D10" s="127"/>
      <c r="E10" s="127"/>
      <c r="F10" s="147">
        <v>4787</v>
      </c>
      <c r="G10" s="148">
        <v>0</v>
      </c>
      <c r="H10" s="148">
        <v>0</v>
      </c>
      <c r="I10" s="148">
        <v>836</v>
      </c>
      <c r="J10" s="148">
        <v>2410</v>
      </c>
      <c r="K10" s="148">
        <v>928</v>
      </c>
      <c r="L10" s="149">
        <v>613</v>
      </c>
      <c r="M10" s="28">
        <f>I10/(F10-G10-H10)</f>
        <v>0.1746396490495091</v>
      </c>
      <c r="N10" s="23">
        <f>J10/(F10-G10-H10)</f>
        <v>0.50344683517860878</v>
      </c>
      <c r="O10" s="23">
        <f>K10/(F10-G10-H10)</f>
        <v>0.19385836640902443</v>
      </c>
      <c r="P10" s="24">
        <f>L10/(F10-G10-H10)</f>
        <v>0.12805514936285775</v>
      </c>
      <c r="Q10" s="85" t="s">
        <v>182</v>
      </c>
      <c r="R10" s="4"/>
      <c r="S10" s="4"/>
      <c r="W10" s="4"/>
      <c r="X10" s="4"/>
      <c r="Y10" s="4"/>
      <c r="Z10" s="4"/>
      <c r="AA10" s="4"/>
      <c r="AB10" s="4"/>
      <c r="AC10" s="4"/>
    </row>
    <row r="11" spans="1:29" x14ac:dyDescent="0.25">
      <c r="A11" s="174"/>
      <c r="B11" s="127"/>
      <c r="C11" s="127"/>
      <c r="D11" s="127"/>
      <c r="E11" s="127"/>
      <c r="F11" s="199"/>
      <c r="G11" s="199"/>
      <c r="H11" s="199"/>
      <c r="I11" s="199"/>
      <c r="J11" s="199"/>
      <c r="K11" s="199"/>
      <c r="L11" s="200"/>
      <c r="M11" s="26"/>
      <c r="N11" s="26"/>
      <c r="O11" s="26"/>
      <c r="P11" s="26"/>
      <c r="Q11" s="25"/>
      <c r="R11" s="4"/>
      <c r="S11" s="4"/>
      <c r="W11" s="4"/>
      <c r="X11" s="4"/>
      <c r="Y11" s="4"/>
      <c r="Z11" s="4"/>
      <c r="AA11" s="4"/>
      <c r="AB11" s="4"/>
      <c r="AC11" s="4"/>
    </row>
    <row r="12" spans="1:29" x14ac:dyDescent="0.25">
      <c r="A12" s="174"/>
      <c r="B12" s="127"/>
      <c r="C12" s="127"/>
      <c r="D12" s="127"/>
      <c r="E12" s="127"/>
      <c r="F12" s="188" t="s">
        <v>12</v>
      </c>
      <c r="G12" s="188" t="s">
        <v>3</v>
      </c>
      <c r="H12" s="188" t="s">
        <v>92</v>
      </c>
      <c r="I12" s="188" t="s">
        <v>13</v>
      </c>
      <c r="J12" s="188" t="s">
        <v>2</v>
      </c>
      <c r="K12" s="188" t="s">
        <v>0</v>
      </c>
      <c r="L12" s="190" t="s">
        <v>1</v>
      </c>
      <c r="M12" s="3" t="s">
        <v>14</v>
      </c>
      <c r="N12" s="3" t="s">
        <v>4</v>
      </c>
      <c r="O12" s="3" t="s">
        <v>5</v>
      </c>
      <c r="P12" s="3" t="s">
        <v>6</v>
      </c>
      <c r="Q12" s="3" t="s">
        <v>102</v>
      </c>
      <c r="R12" s="4"/>
      <c r="S12" s="4"/>
      <c r="W12" s="4"/>
      <c r="X12" s="4"/>
      <c r="Y12" s="4"/>
      <c r="Z12" s="4"/>
      <c r="AA12" s="4"/>
      <c r="AB12" s="4"/>
      <c r="AC12" s="4"/>
    </row>
    <row r="13" spans="1:29" ht="15.75" thickBot="1" x14ac:dyDescent="0.3">
      <c r="A13" s="174"/>
      <c r="B13" s="127">
        <v>90936</v>
      </c>
      <c r="C13" s="127" t="s">
        <v>70</v>
      </c>
      <c r="D13" s="127">
        <v>1</v>
      </c>
      <c r="E13" s="127" t="s">
        <v>16</v>
      </c>
      <c r="F13" s="137">
        <v>1597</v>
      </c>
      <c r="G13" s="154">
        <v>0</v>
      </c>
      <c r="H13" s="154">
        <v>0</v>
      </c>
      <c r="I13" s="138">
        <v>291</v>
      </c>
      <c r="J13" s="138">
        <v>571</v>
      </c>
      <c r="K13" s="138">
        <v>304</v>
      </c>
      <c r="L13" s="139">
        <v>431</v>
      </c>
      <c r="M13" s="28">
        <f>I13/(F13-G13-H13)</f>
        <v>0.18221665623043207</v>
      </c>
      <c r="N13" s="23">
        <f>J13/(F13-G13-H13)</f>
        <v>0.3575453976205385</v>
      </c>
      <c r="O13" s="23">
        <f>K13/(F13-G13-H13)</f>
        <v>0.19035691922354414</v>
      </c>
      <c r="P13" s="78">
        <f>L13/(F13-G13-H13)</f>
        <v>0.26988102692548527</v>
      </c>
      <c r="Q13" s="44" t="s">
        <v>98</v>
      </c>
      <c r="R13" s="4"/>
      <c r="S13" s="4"/>
      <c r="W13" s="4"/>
      <c r="X13" s="4"/>
      <c r="Y13" s="4"/>
      <c r="Z13" s="4"/>
      <c r="AA13" s="4"/>
      <c r="AB13" s="4"/>
      <c r="AC13" s="4"/>
    </row>
    <row r="14" spans="1:29" x14ac:dyDescent="0.25">
      <c r="A14" s="174"/>
      <c r="B14" s="127"/>
      <c r="C14" s="127"/>
      <c r="D14" s="127"/>
      <c r="E14" s="127"/>
      <c r="F14" s="152">
        <v>223</v>
      </c>
      <c r="G14" s="155">
        <v>0</v>
      </c>
      <c r="H14" s="155">
        <v>0</v>
      </c>
      <c r="I14" s="144">
        <v>7</v>
      </c>
      <c r="J14" s="144">
        <v>42</v>
      </c>
      <c r="K14" s="144">
        <v>47</v>
      </c>
      <c r="L14" s="153">
        <v>127</v>
      </c>
      <c r="M14" s="92">
        <f>I14/(F14-G14-H14)</f>
        <v>3.1390134529147982E-2</v>
      </c>
      <c r="N14" s="93">
        <f>J14/(F14-G14-H14)</f>
        <v>0.18834080717488788</v>
      </c>
      <c r="O14" s="93">
        <f>K14/(F14-G14-H14)</f>
        <v>0.21076233183856502</v>
      </c>
      <c r="P14" s="102">
        <f>L14/(F14-G14-H14)</f>
        <v>0.56950672645739908</v>
      </c>
      <c r="Q14" s="85" t="s">
        <v>103</v>
      </c>
      <c r="R14" s="4"/>
      <c r="S14" s="4"/>
      <c r="W14" s="4"/>
      <c r="X14" s="4"/>
      <c r="Y14" s="4"/>
      <c r="Z14" s="4"/>
      <c r="AA14" s="4"/>
      <c r="AB14" s="4"/>
      <c r="AC14" s="4"/>
    </row>
    <row r="15" spans="1:29" x14ac:dyDescent="0.25">
      <c r="A15" s="174"/>
      <c r="B15" s="127"/>
      <c r="C15" s="127"/>
      <c r="D15" s="127"/>
      <c r="E15" s="127"/>
      <c r="F15" s="152">
        <v>452</v>
      </c>
      <c r="G15" s="155">
        <v>0</v>
      </c>
      <c r="H15" s="155">
        <v>0</v>
      </c>
      <c r="I15" s="144">
        <v>39</v>
      </c>
      <c r="J15" s="144">
        <v>117</v>
      </c>
      <c r="K15" s="144">
        <v>88</v>
      </c>
      <c r="L15" s="153">
        <v>208</v>
      </c>
      <c r="M15" s="17">
        <f>I15/(F15-G15-H15)</f>
        <v>8.628318584070796E-2</v>
      </c>
      <c r="N15" s="18">
        <f>J15/(F15-G15-H15)</f>
        <v>0.25884955752212391</v>
      </c>
      <c r="O15" s="18">
        <f>K15/(F15-G15-H15)</f>
        <v>0.19469026548672566</v>
      </c>
      <c r="P15" s="74">
        <f>L15/(F15-G15-H15)</f>
        <v>0.46017699115044247</v>
      </c>
      <c r="Q15" s="85" t="s">
        <v>99</v>
      </c>
      <c r="R15" s="4"/>
      <c r="S15" s="4"/>
      <c r="W15" s="4"/>
      <c r="X15" s="4"/>
      <c r="Y15" s="4"/>
      <c r="Z15" s="4"/>
      <c r="AA15" s="4"/>
      <c r="AB15" s="4"/>
      <c r="AC15" s="4"/>
    </row>
    <row r="16" spans="1:29" x14ac:dyDescent="0.25">
      <c r="A16" s="174"/>
      <c r="B16" s="127"/>
      <c r="C16" s="127"/>
      <c r="D16" s="127"/>
      <c r="E16" s="127"/>
      <c r="F16" s="143">
        <v>766</v>
      </c>
      <c r="G16" s="157">
        <v>0</v>
      </c>
      <c r="H16" s="157">
        <v>0</v>
      </c>
      <c r="I16" s="146">
        <v>179</v>
      </c>
      <c r="J16" s="146">
        <v>299</v>
      </c>
      <c r="K16" s="146">
        <v>135</v>
      </c>
      <c r="L16" s="153">
        <v>153</v>
      </c>
      <c r="M16" s="120">
        <f>I16/(F16-G16-H16)</f>
        <v>0.23368146214099217</v>
      </c>
      <c r="N16" s="18">
        <f>J16/(F16-G16-H16)</f>
        <v>0.39033942558746737</v>
      </c>
      <c r="O16" s="18">
        <f>K16/(F16-G16-H16)</f>
        <v>0.17624020887728459</v>
      </c>
      <c r="P16" s="19">
        <f>L16/(F16-G16-H16)</f>
        <v>0.19973890339425587</v>
      </c>
      <c r="Q16" s="85" t="s">
        <v>101</v>
      </c>
      <c r="R16" s="4"/>
      <c r="S16" s="4"/>
      <c r="W16" s="4"/>
      <c r="X16" s="4"/>
      <c r="Y16" s="4"/>
      <c r="Z16" s="4"/>
      <c r="AA16" s="4"/>
      <c r="AB16" s="4"/>
      <c r="AC16" s="4"/>
    </row>
    <row r="17" spans="1:29" ht="15.75" thickBot="1" x14ac:dyDescent="0.3">
      <c r="A17" s="174"/>
      <c r="B17" s="127"/>
      <c r="C17" s="127"/>
      <c r="D17" s="127"/>
      <c r="E17" s="127"/>
      <c r="F17" s="137">
        <v>379</v>
      </c>
      <c r="G17" s="154">
        <v>0</v>
      </c>
      <c r="H17" s="154">
        <v>0</v>
      </c>
      <c r="I17" s="138">
        <v>73</v>
      </c>
      <c r="J17" s="138">
        <v>155</v>
      </c>
      <c r="K17" s="138">
        <v>81</v>
      </c>
      <c r="L17" s="139">
        <v>70</v>
      </c>
      <c r="M17" s="28">
        <f>I17/(F17-G17-H17)</f>
        <v>0.19261213720316622</v>
      </c>
      <c r="N17" s="23">
        <f>J17/(F17-G17-H17)</f>
        <v>0.40897097625329815</v>
      </c>
      <c r="O17" s="23">
        <f>K17/(F17-G17-H17)</f>
        <v>0.21372031662269128</v>
      </c>
      <c r="P17" s="24">
        <f>L17/(F17-G17-H17)</f>
        <v>0.18469656992084432</v>
      </c>
      <c r="Q17" s="85" t="s">
        <v>182</v>
      </c>
      <c r="R17" s="4"/>
      <c r="S17" s="4"/>
      <c r="W17" s="4"/>
      <c r="X17" s="4"/>
      <c r="Y17" s="4"/>
      <c r="Z17" s="4"/>
      <c r="AA17" s="4"/>
      <c r="AB17" s="4"/>
      <c r="AC17" s="4"/>
    </row>
    <row r="18" spans="1:29" x14ac:dyDescent="0.25">
      <c r="A18" s="174"/>
      <c r="B18" s="127"/>
      <c r="C18" s="127"/>
      <c r="D18" s="127"/>
      <c r="E18" s="127"/>
      <c r="F18" s="199"/>
      <c r="G18" s="199"/>
      <c r="H18" s="199"/>
      <c r="I18" s="199"/>
      <c r="J18" s="199"/>
      <c r="K18" s="199"/>
      <c r="L18" s="200"/>
      <c r="M18" s="2"/>
      <c r="N18" s="2"/>
      <c r="O18" s="2"/>
      <c r="P18" s="2"/>
      <c r="Q18" s="3"/>
      <c r="R18" s="4"/>
      <c r="S18" s="3"/>
      <c r="T18" s="3"/>
      <c r="W18" s="3"/>
      <c r="X18" s="3"/>
      <c r="Y18" s="3"/>
      <c r="Z18" s="3"/>
      <c r="AA18" s="3"/>
      <c r="AB18" s="3"/>
      <c r="AC18" s="3"/>
    </row>
    <row r="19" spans="1:29" x14ac:dyDescent="0.25">
      <c r="A19" s="174"/>
      <c r="B19" s="127"/>
      <c r="C19" s="127"/>
      <c r="D19" s="127"/>
      <c r="E19" s="127"/>
      <c r="F19" s="188" t="s">
        <v>12</v>
      </c>
      <c r="G19" s="188" t="s">
        <v>3</v>
      </c>
      <c r="H19" s="188" t="s">
        <v>92</v>
      </c>
      <c r="I19" s="188" t="s">
        <v>13</v>
      </c>
      <c r="J19" s="188" t="s">
        <v>2</v>
      </c>
      <c r="K19" s="188" t="s">
        <v>0</v>
      </c>
      <c r="L19" s="190" t="s">
        <v>1</v>
      </c>
      <c r="M19" s="3" t="s">
        <v>14</v>
      </c>
      <c r="N19" s="3" t="s">
        <v>4</v>
      </c>
      <c r="O19" s="3" t="s">
        <v>5</v>
      </c>
      <c r="P19" s="3" t="s">
        <v>6</v>
      </c>
      <c r="Q19" s="3" t="s">
        <v>102</v>
      </c>
      <c r="R19" s="4"/>
      <c r="S19" s="3" t="s">
        <v>94</v>
      </c>
      <c r="T19" s="3" t="s">
        <v>93</v>
      </c>
      <c r="W19" s="4"/>
      <c r="X19" s="4"/>
      <c r="Y19" s="4"/>
      <c r="Z19" s="4"/>
      <c r="AA19" s="4"/>
      <c r="AB19" s="4"/>
      <c r="AC19" s="4"/>
    </row>
    <row r="20" spans="1:29" ht="15.75" thickBot="1" x14ac:dyDescent="0.3">
      <c r="A20" s="174"/>
      <c r="B20" s="127">
        <v>90937</v>
      </c>
      <c r="C20" s="127" t="s">
        <v>22</v>
      </c>
      <c r="D20" s="127">
        <v>1</v>
      </c>
      <c r="E20" s="127" t="s">
        <v>23</v>
      </c>
      <c r="F20" s="137">
        <v>3567</v>
      </c>
      <c r="G20" s="154">
        <v>316</v>
      </c>
      <c r="H20" s="154">
        <v>111</v>
      </c>
      <c r="I20" s="138">
        <v>477</v>
      </c>
      <c r="J20" s="138">
        <v>1073</v>
      </c>
      <c r="K20" s="138">
        <v>1051</v>
      </c>
      <c r="L20" s="139">
        <v>539</v>
      </c>
      <c r="M20" s="28">
        <f>I20/(F20-G20-H20)</f>
        <v>0.1519108280254777</v>
      </c>
      <c r="N20" s="23">
        <f>J20/(F20-G20-H20)</f>
        <v>0.34171974522292992</v>
      </c>
      <c r="O20" s="23">
        <f>K20/(F20-G20-H20)</f>
        <v>0.33471337579617833</v>
      </c>
      <c r="P20" s="24">
        <f>L20/(F20-G20-H20)</f>
        <v>0.171656050955414</v>
      </c>
      <c r="Q20" s="44" t="s">
        <v>98</v>
      </c>
      <c r="R20" s="4"/>
      <c r="S20" s="2">
        <f>H20/F20</f>
        <v>3.1118587047939444E-2</v>
      </c>
      <c r="T20" s="72">
        <f>G20/F20</f>
        <v>8.8589851415755538E-2</v>
      </c>
      <c r="W20" s="4"/>
      <c r="X20" s="4"/>
      <c r="Y20" s="4"/>
      <c r="Z20" s="4"/>
      <c r="AA20" s="4"/>
      <c r="AB20" s="4"/>
      <c r="AC20" s="4"/>
    </row>
    <row r="21" spans="1:29" x14ac:dyDescent="0.25">
      <c r="A21" s="174"/>
      <c r="B21" s="127"/>
      <c r="C21" s="127" t="s">
        <v>18</v>
      </c>
      <c r="D21" s="127"/>
      <c r="E21" s="127"/>
      <c r="F21" s="140">
        <v>1197</v>
      </c>
      <c r="G21" s="141">
        <v>101</v>
      </c>
      <c r="H21" s="141">
        <v>25</v>
      </c>
      <c r="I21" s="141">
        <v>118</v>
      </c>
      <c r="J21" s="141">
        <v>334</v>
      </c>
      <c r="K21" s="141">
        <v>364</v>
      </c>
      <c r="L21" s="142">
        <v>255</v>
      </c>
      <c r="M21" s="92">
        <f>I21/(F21-G21-H21)</f>
        <v>0.11017740429505135</v>
      </c>
      <c r="N21" s="93">
        <f>J21/(F21-G21-H21)</f>
        <v>0.31185807656395892</v>
      </c>
      <c r="O21" s="93">
        <f>K21/(F21-G21-H21)</f>
        <v>0.33986928104575165</v>
      </c>
      <c r="P21" s="94">
        <f>L21/(F21-G21-H21)</f>
        <v>0.23809523809523808</v>
      </c>
      <c r="Q21" s="85" t="s">
        <v>103</v>
      </c>
      <c r="R21" s="4"/>
      <c r="S21" s="2">
        <f>H21/F21</f>
        <v>2.0885547201336674E-2</v>
      </c>
      <c r="T21" s="72">
        <f t="shared" ref="T21:T24" si="0">G21/F21</f>
        <v>8.4377610693400162E-2</v>
      </c>
      <c r="W21" s="4"/>
      <c r="X21" s="4"/>
      <c r="Y21" s="4"/>
      <c r="Z21" s="4"/>
      <c r="AA21" s="4"/>
      <c r="AB21" s="4"/>
      <c r="AC21" s="4"/>
    </row>
    <row r="22" spans="1:29" x14ac:dyDescent="0.25">
      <c r="A22" s="174"/>
      <c r="B22" s="127"/>
      <c r="C22" s="127"/>
      <c r="D22" s="127"/>
      <c r="E22" s="127"/>
      <c r="F22" s="143">
        <v>2053</v>
      </c>
      <c r="G22" s="144">
        <v>124</v>
      </c>
      <c r="H22" s="144">
        <v>68</v>
      </c>
      <c r="I22" s="144">
        <v>232</v>
      </c>
      <c r="J22" s="144">
        <v>579</v>
      </c>
      <c r="K22" s="144">
        <v>658</v>
      </c>
      <c r="L22" s="145">
        <v>392</v>
      </c>
      <c r="M22" s="17">
        <f>I22/(F22-G22-H22)</f>
        <v>0.1246641590542719</v>
      </c>
      <c r="N22" s="18">
        <f>J22/(F22-G22-H22)</f>
        <v>0.31112305212251479</v>
      </c>
      <c r="O22" s="18">
        <f>K22/(F22-G22-H22)</f>
        <v>0.353573347662547</v>
      </c>
      <c r="P22" s="19">
        <f>L22/(F22-G22-H22)</f>
        <v>0.2106394411606663</v>
      </c>
      <c r="Q22" s="85" t="s">
        <v>99</v>
      </c>
      <c r="R22" s="4"/>
      <c r="S22" s="2">
        <f t="shared" ref="S22:S24" si="1">H22/F22</f>
        <v>3.3122260107160253E-2</v>
      </c>
      <c r="T22" s="72">
        <f t="shared" si="0"/>
        <v>6.0399415489527521E-2</v>
      </c>
      <c r="W22" s="4"/>
      <c r="X22" s="4"/>
      <c r="Y22" s="4"/>
      <c r="Z22" s="4"/>
      <c r="AA22" s="4"/>
      <c r="AB22" s="4"/>
      <c r="AC22" s="4"/>
    </row>
    <row r="23" spans="1:29" x14ac:dyDescent="0.25">
      <c r="A23" s="174"/>
      <c r="B23" s="127"/>
      <c r="C23" s="127"/>
      <c r="D23" s="127"/>
      <c r="E23" s="127"/>
      <c r="F23" s="143">
        <v>1282</v>
      </c>
      <c r="G23" s="146">
        <v>134</v>
      </c>
      <c r="H23" s="146">
        <v>31</v>
      </c>
      <c r="I23" s="146">
        <v>170</v>
      </c>
      <c r="J23" s="146">
        <v>436</v>
      </c>
      <c r="K23" s="146">
        <v>370</v>
      </c>
      <c r="L23" s="145">
        <v>141</v>
      </c>
      <c r="M23" s="17">
        <f>I23/(F23-G23-H23)</f>
        <v>0.15219337511190689</v>
      </c>
      <c r="N23" s="18">
        <f>J23/(F23-G23-H23)</f>
        <v>0.39033124440465533</v>
      </c>
      <c r="O23" s="18">
        <f>K23/(F23-G23-H23)</f>
        <v>0.33124440465532679</v>
      </c>
      <c r="P23" s="19">
        <f>L23/(F23-G23-H23)</f>
        <v>0.12623097582811102</v>
      </c>
      <c r="Q23" s="85" t="s">
        <v>101</v>
      </c>
      <c r="R23" s="4"/>
      <c r="S23" s="2">
        <f t="shared" si="1"/>
        <v>2.4180967238689548E-2</v>
      </c>
      <c r="T23" s="72">
        <f t="shared" si="0"/>
        <v>0.10452418096723869</v>
      </c>
      <c r="W23" s="4"/>
      <c r="X23" s="4"/>
      <c r="Y23" s="4"/>
      <c r="Z23" s="4"/>
      <c r="AA23" s="4"/>
      <c r="AB23" s="4"/>
      <c r="AC23" s="4"/>
    </row>
    <row r="24" spans="1:29" ht="15.75" thickBot="1" x14ac:dyDescent="0.3">
      <c r="A24" s="174"/>
      <c r="B24" s="127"/>
      <c r="C24" s="127"/>
      <c r="D24" s="127"/>
      <c r="E24" s="127"/>
      <c r="F24" s="147">
        <v>232</v>
      </c>
      <c r="G24" s="148">
        <v>58</v>
      </c>
      <c r="H24" s="148">
        <v>12</v>
      </c>
      <c r="I24" s="148">
        <v>75</v>
      </c>
      <c r="J24" s="148">
        <v>58</v>
      </c>
      <c r="K24" s="148">
        <v>23</v>
      </c>
      <c r="L24" s="149">
        <v>6</v>
      </c>
      <c r="M24" s="119">
        <f>I24/(F24-G24-H24)</f>
        <v>0.46296296296296297</v>
      </c>
      <c r="N24" s="23">
        <f>J24/(F24-G24-H24)</f>
        <v>0.35802469135802467</v>
      </c>
      <c r="O24" s="23">
        <f>K24/(F24-G24-H24)</f>
        <v>0.1419753086419753</v>
      </c>
      <c r="P24" s="24">
        <f>L24/(F24-G24-H24)</f>
        <v>3.7037037037037035E-2</v>
      </c>
      <c r="Q24" s="85" t="s">
        <v>182</v>
      </c>
      <c r="R24" s="4"/>
      <c r="S24" s="2">
        <f t="shared" si="1"/>
        <v>5.1724137931034482E-2</v>
      </c>
      <c r="T24" s="76">
        <f t="shared" si="0"/>
        <v>0.25</v>
      </c>
      <c r="W24" s="4"/>
      <c r="X24" s="4"/>
      <c r="Y24" s="4"/>
      <c r="Z24" s="4"/>
      <c r="AA24" s="4"/>
      <c r="AB24" s="4"/>
      <c r="AC24" s="4"/>
    </row>
    <row r="25" spans="1:29" x14ac:dyDescent="0.25">
      <c r="A25" s="174"/>
      <c r="B25" s="127"/>
      <c r="C25" s="127"/>
      <c r="D25" s="127"/>
      <c r="E25" s="127"/>
      <c r="F25" s="199"/>
      <c r="G25" s="199"/>
      <c r="H25" s="199"/>
      <c r="I25" s="199"/>
      <c r="J25" s="199"/>
      <c r="K25" s="199"/>
      <c r="L25" s="200"/>
      <c r="M25" s="2"/>
      <c r="N25" s="2"/>
      <c r="O25" s="2"/>
      <c r="P25" s="2"/>
      <c r="Q25" s="25"/>
      <c r="R25" s="4"/>
      <c r="S25" s="3"/>
      <c r="T25" s="3"/>
      <c r="W25" s="3"/>
      <c r="X25" s="3"/>
      <c r="Y25" s="3"/>
      <c r="Z25" s="3"/>
      <c r="AA25" s="3"/>
      <c r="AB25" s="3"/>
      <c r="AC25" s="3"/>
    </row>
    <row r="26" spans="1:29" x14ac:dyDescent="0.25">
      <c r="A26" s="174"/>
      <c r="B26" s="127"/>
      <c r="C26" s="127"/>
      <c r="D26" s="127"/>
      <c r="E26" s="127"/>
      <c r="F26" s="188" t="s">
        <v>12</v>
      </c>
      <c r="G26" s="188" t="s">
        <v>3</v>
      </c>
      <c r="H26" s="188" t="s">
        <v>92</v>
      </c>
      <c r="I26" s="188" t="s">
        <v>13</v>
      </c>
      <c r="J26" s="188" t="s">
        <v>2</v>
      </c>
      <c r="K26" s="188" t="s">
        <v>0</v>
      </c>
      <c r="L26" s="190" t="s">
        <v>1</v>
      </c>
      <c r="M26" s="3" t="s">
        <v>14</v>
      </c>
      <c r="N26" s="3" t="s">
        <v>4</v>
      </c>
      <c r="O26" s="3" t="s">
        <v>5</v>
      </c>
      <c r="P26" s="3" t="s">
        <v>6</v>
      </c>
      <c r="Q26" s="3" t="s">
        <v>102</v>
      </c>
      <c r="R26" s="4"/>
      <c r="S26" s="3" t="s">
        <v>94</v>
      </c>
      <c r="T26" s="3" t="s">
        <v>93</v>
      </c>
      <c r="W26" s="4"/>
      <c r="X26" s="4"/>
      <c r="Y26" s="4"/>
      <c r="Z26" s="4"/>
      <c r="AA26" s="4"/>
      <c r="AB26" s="4"/>
      <c r="AC26" s="4"/>
    </row>
    <row r="27" spans="1:29" ht="15.75" thickBot="1" x14ac:dyDescent="0.3">
      <c r="A27" s="174"/>
      <c r="B27" s="127">
        <v>90938</v>
      </c>
      <c r="C27" s="127" t="s">
        <v>24</v>
      </c>
      <c r="D27" s="127">
        <v>1</v>
      </c>
      <c r="E27" s="127" t="s">
        <v>23</v>
      </c>
      <c r="F27" s="147">
        <v>1517</v>
      </c>
      <c r="G27" s="154">
        <v>102</v>
      </c>
      <c r="H27" s="154">
        <v>67</v>
      </c>
      <c r="I27" s="138">
        <v>250</v>
      </c>
      <c r="J27" s="138">
        <v>470</v>
      </c>
      <c r="K27" s="138">
        <v>466</v>
      </c>
      <c r="L27" s="139">
        <v>162</v>
      </c>
      <c r="M27" s="28">
        <f>I27/(F27-G27-H27)</f>
        <v>0.18545994065281898</v>
      </c>
      <c r="N27" s="23">
        <f>J27/(F27-G27-H27)</f>
        <v>0.3486646884272997</v>
      </c>
      <c r="O27" s="23">
        <f>K27/(F27-G27-H27)</f>
        <v>0.3456973293768546</v>
      </c>
      <c r="P27" s="24">
        <f>L27/(F27-G27-H27)</f>
        <v>0.12017804154302671</v>
      </c>
      <c r="Q27" s="44" t="s">
        <v>98</v>
      </c>
      <c r="R27" s="4"/>
      <c r="S27" s="2">
        <f>H27/F27</f>
        <v>4.4166117336849046E-2</v>
      </c>
      <c r="T27" s="72">
        <f>G27/F27</f>
        <v>6.7237969676994067E-2</v>
      </c>
      <c r="W27" s="4"/>
      <c r="X27" s="4"/>
      <c r="Y27" s="4"/>
      <c r="Z27" s="4"/>
      <c r="AA27" s="4"/>
      <c r="AB27" s="4"/>
      <c r="AC27" s="4"/>
    </row>
    <row r="28" spans="1:29" x14ac:dyDescent="0.25">
      <c r="A28" s="174"/>
      <c r="B28" s="127"/>
      <c r="C28" s="127" t="s">
        <v>18</v>
      </c>
      <c r="D28" s="127"/>
      <c r="E28" s="127"/>
      <c r="F28" s="140">
        <v>882</v>
      </c>
      <c r="G28" s="141">
        <v>40</v>
      </c>
      <c r="H28" s="141">
        <v>24</v>
      </c>
      <c r="I28" s="141">
        <v>143</v>
      </c>
      <c r="J28" s="141">
        <v>268</v>
      </c>
      <c r="K28" s="141">
        <v>295</v>
      </c>
      <c r="L28" s="142">
        <v>112</v>
      </c>
      <c r="M28" s="92">
        <f>I28/(F28-G28-H28)</f>
        <v>0.17481662591687042</v>
      </c>
      <c r="N28" s="93">
        <f>J28/(F28-G28-H28)</f>
        <v>0.32762836185819072</v>
      </c>
      <c r="O28" s="93">
        <f>K28/(F28-G28-H28)</f>
        <v>0.36063569682151592</v>
      </c>
      <c r="P28" s="94">
        <f>L28/(F28-G28-H28)</f>
        <v>0.13691931540342298</v>
      </c>
      <c r="Q28" s="85" t="s">
        <v>103</v>
      </c>
      <c r="R28" s="4"/>
      <c r="S28" s="2">
        <f t="shared" ref="S28:S31" si="2">H28/F28</f>
        <v>2.7210884353741496E-2</v>
      </c>
      <c r="T28" s="72">
        <f t="shared" ref="T28:T31" si="3">G28/F28</f>
        <v>4.5351473922902494E-2</v>
      </c>
      <c r="W28" s="4"/>
      <c r="X28" s="4"/>
      <c r="Y28" s="4"/>
      <c r="Z28" s="4"/>
      <c r="AA28" s="4"/>
      <c r="AB28" s="4"/>
      <c r="AC28" s="4"/>
    </row>
    <row r="29" spans="1:29" x14ac:dyDescent="0.25">
      <c r="A29" s="174"/>
      <c r="B29" s="127"/>
      <c r="C29" s="127"/>
      <c r="D29" s="127"/>
      <c r="E29" s="127"/>
      <c r="F29" s="143">
        <v>1189</v>
      </c>
      <c r="G29" s="144">
        <v>55</v>
      </c>
      <c r="H29" s="144">
        <v>49</v>
      </c>
      <c r="I29" s="144">
        <v>184</v>
      </c>
      <c r="J29" s="144">
        <v>382</v>
      </c>
      <c r="K29" s="144">
        <v>390</v>
      </c>
      <c r="L29" s="145">
        <v>129</v>
      </c>
      <c r="M29" s="17">
        <f>I29/(F29-G29-H29)</f>
        <v>0.16958525345622119</v>
      </c>
      <c r="N29" s="18">
        <f>J29/(F29-G29-H29)</f>
        <v>0.35207373271889403</v>
      </c>
      <c r="O29" s="18">
        <f>K29/(F29-G29-H29)</f>
        <v>0.35944700460829493</v>
      </c>
      <c r="P29" s="19">
        <f>L29/(F29-G29-H29)</f>
        <v>0.11889400921658987</v>
      </c>
      <c r="Q29" s="85" t="s">
        <v>99</v>
      </c>
      <c r="R29" s="4"/>
      <c r="S29" s="2">
        <f t="shared" si="2"/>
        <v>4.1211101766190077E-2</v>
      </c>
      <c r="T29" s="72">
        <f t="shared" si="3"/>
        <v>4.6257359125315388E-2</v>
      </c>
      <c r="W29" s="4"/>
      <c r="X29" s="4"/>
      <c r="Y29" s="4"/>
      <c r="Z29" s="4"/>
      <c r="AA29" s="4"/>
      <c r="AB29" s="4"/>
      <c r="AC29" s="4"/>
    </row>
    <row r="30" spans="1:29" x14ac:dyDescent="0.25">
      <c r="A30" s="174"/>
      <c r="B30" s="127"/>
      <c r="C30" s="127"/>
      <c r="D30" s="127"/>
      <c r="E30" s="127"/>
      <c r="F30" s="143">
        <v>280</v>
      </c>
      <c r="G30" s="146">
        <v>41</v>
      </c>
      <c r="H30" s="146">
        <v>12</v>
      </c>
      <c r="I30" s="146">
        <v>45</v>
      </c>
      <c r="J30" s="146">
        <v>82</v>
      </c>
      <c r="K30" s="146">
        <v>71</v>
      </c>
      <c r="L30" s="145">
        <v>29</v>
      </c>
      <c r="M30" s="120">
        <f>I30/(F30-G30-H30)</f>
        <v>0.19823788546255505</v>
      </c>
      <c r="N30" s="18">
        <f>J30/(F30-G30-H30)</f>
        <v>0.36123348017621143</v>
      </c>
      <c r="O30" s="18">
        <f>K30/(F30-G30-H30)</f>
        <v>0.31277533039647576</v>
      </c>
      <c r="P30" s="19">
        <f>L30/(F30-G30-H30)</f>
        <v>0.1277533039647577</v>
      </c>
      <c r="Q30" s="85" t="s">
        <v>101</v>
      </c>
      <c r="R30" s="4"/>
      <c r="S30" s="2">
        <f t="shared" si="2"/>
        <v>4.2857142857142858E-2</v>
      </c>
      <c r="T30" s="72">
        <f t="shared" si="3"/>
        <v>0.14642857142857144</v>
      </c>
      <c r="W30" s="4"/>
      <c r="X30" s="4"/>
      <c r="Y30" s="4"/>
      <c r="Z30" s="4"/>
      <c r="AA30" s="4"/>
      <c r="AB30" s="4"/>
      <c r="AC30" s="4"/>
    </row>
    <row r="31" spans="1:29" ht="15.75" thickBot="1" x14ac:dyDescent="0.3">
      <c r="A31" s="174"/>
      <c r="B31" s="127"/>
      <c r="C31" s="127"/>
      <c r="D31" s="127"/>
      <c r="E31" s="127"/>
      <c r="F31" s="147">
        <v>48</v>
      </c>
      <c r="G31" s="148">
        <v>6</v>
      </c>
      <c r="H31" s="148">
        <v>6</v>
      </c>
      <c r="I31" s="148">
        <v>21</v>
      </c>
      <c r="J31" s="148">
        <v>6</v>
      </c>
      <c r="K31" s="148">
        <v>5</v>
      </c>
      <c r="L31" s="149">
        <v>4</v>
      </c>
      <c r="M31" s="119">
        <f>I31/(F31-G31-H31)</f>
        <v>0.58333333333333337</v>
      </c>
      <c r="N31" s="23">
        <f>J31/(F31-G31-H31)</f>
        <v>0.16666666666666666</v>
      </c>
      <c r="O31" s="23">
        <f>K31/(F31-G31-H31)</f>
        <v>0.1388888888888889</v>
      </c>
      <c r="P31" s="24">
        <f>L31/(F31-G31-H31)</f>
        <v>0.1111111111111111</v>
      </c>
      <c r="Q31" s="85" t="s">
        <v>182</v>
      </c>
      <c r="R31" s="4"/>
      <c r="S31" s="2">
        <f t="shared" si="2"/>
        <v>0.125</v>
      </c>
      <c r="T31" s="72">
        <f t="shared" si="3"/>
        <v>0.125</v>
      </c>
      <c r="W31" s="4"/>
      <c r="X31" s="4"/>
      <c r="Y31" s="4"/>
      <c r="Z31" s="4"/>
      <c r="AA31" s="4"/>
      <c r="AB31" s="4"/>
      <c r="AC31" s="4"/>
    </row>
    <row r="32" spans="1:29" x14ac:dyDescent="0.25">
      <c r="A32" s="174"/>
      <c r="B32" s="127"/>
      <c r="C32" s="127"/>
      <c r="D32" s="127"/>
      <c r="E32" s="127"/>
      <c r="F32" s="199"/>
      <c r="G32" s="199"/>
      <c r="H32" s="199"/>
      <c r="I32" s="199"/>
      <c r="J32" s="199"/>
      <c r="K32" s="199"/>
      <c r="L32" s="200"/>
      <c r="M32" s="26"/>
      <c r="N32" s="26"/>
      <c r="O32" s="26"/>
      <c r="P32" s="26"/>
      <c r="Q32" s="3"/>
      <c r="R32" s="4"/>
      <c r="S32" s="3"/>
      <c r="T32" s="3"/>
      <c r="W32" s="3"/>
      <c r="X32" s="3"/>
      <c r="Y32" s="3"/>
      <c r="Z32" s="3"/>
      <c r="AA32" s="3"/>
      <c r="AB32" s="3"/>
      <c r="AC32" s="3"/>
    </row>
    <row r="33" spans="1:29" x14ac:dyDescent="0.25">
      <c r="A33" s="174"/>
      <c r="B33" s="127"/>
      <c r="C33" s="127"/>
      <c r="D33" s="127"/>
      <c r="E33" s="127"/>
      <c r="F33" s="188" t="s">
        <v>12</v>
      </c>
      <c r="G33" s="188" t="s">
        <v>3</v>
      </c>
      <c r="H33" s="188" t="s">
        <v>92</v>
      </c>
      <c r="I33" s="188" t="s">
        <v>13</v>
      </c>
      <c r="J33" s="188" t="s">
        <v>2</v>
      </c>
      <c r="K33" s="188" t="s">
        <v>0</v>
      </c>
      <c r="L33" s="190" t="s">
        <v>1</v>
      </c>
      <c r="M33" s="3" t="s">
        <v>14</v>
      </c>
      <c r="N33" s="3" t="s">
        <v>4</v>
      </c>
      <c r="O33" s="3" t="s">
        <v>5</v>
      </c>
      <c r="P33" s="3" t="s">
        <v>6</v>
      </c>
      <c r="Q33" s="3" t="s">
        <v>102</v>
      </c>
      <c r="R33" s="4"/>
      <c r="S33" s="3" t="s">
        <v>94</v>
      </c>
      <c r="T33" s="3" t="s">
        <v>93</v>
      </c>
      <c r="W33" s="4"/>
      <c r="X33" s="4"/>
      <c r="Y33" s="4"/>
      <c r="Z33" s="4"/>
      <c r="AA33" s="4"/>
      <c r="AB33" s="4"/>
      <c r="AC33" s="4"/>
    </row>
    <row r="34" spans="1:29" ht="15.75" thickBot="1" x14ac:dyDescent="0.3">
      <c r="A34" s="174"/>
      <c r="B34" s="127">
        <v>90939</v>
      </c>
      <c r="C34" s="127" t="s">
        <v>39</v>
      </c>
      <c r="D34" s="127"/>
      <c r="E34" s="127"/>
      <c r="F34" s="147">
        <v>660</v>
      </c>
      <c r="G34" s="154">
        <v>31</v>
      </c>
      <c r="H34" s="154">
        <v>12</v>
      </c>
      <c r="I34" s="138">
        <v>64</v>
      </c>
      <c r="J34" s="138">
        <v>199</v>
      </c>
      <c r="K34" s="138">
        <v>248</v>
      </c>
      <c r="L34" s="139">
        <v>106</v>
      </c>
      <c r="M34" s="28">
        <f>I34/(F34-G34-H34)</f>
        <v>0.10372771474878444</v>
      </c>
      <c r="N34" s="23">
        <f>J34/(F34-G34-H34)</f>
        <v>0.32252836304700161</v>
      </c>
      <c r="O34" s="23">
        <f>K34/(F34-G34-H34)</f>
        <v>0.40194489465153971</v>
      </c>
      <c r="P34" s="24">
        <f>L34/(F34-G34-H34)</f>
        <v>0.17179902755267423</v>
      </c>
      <c r="Q34" s="44" t="s">
        <v>98</v>
      </c>
      <c r="R34" s="4"/>
      <c r="S34" s="2">
        <f>H34/F34</f>
        <v>1.8181818181818181E-2</v>
      </c>
      <c r="T34" s="72">
        <f>G34/F34</f>
        <v>4.6969696969696967E-2</v>
      </c>
      <c r="W34" s="4"/>
      <c r="X34" s="4"/>
      <c r="Y34" s="4"/>
      <c r="Z34" s="4"/>
      <c r="AA34" s="4"/>
      <c r="AB34" s="4"/>
      <c r="AC34" s="4"/>
    </row>
    <row r="35" spans="1:29" x14ac:dyDescent="0.25">
      <c r="A35" s="174"/>
      <c r="B35" s="127"/>
      <c r="C35" s="127" t="s">
        <v>18</v>
      </c>
      <c r="D35" s="127"/>
      <c r="E35" s="127"/>
      <c r="F35" s="152">
        <v>349</v>
      </c>
      <c r="G35" s="155">
        <v>4</v>
      </c>
      <c r="H35" s="155">
        <v>2</v>
      </c>
      <c r="I35" s="144">
        <v>12</v>
      </c>
      <c r="J35" s="144">
        <v>89</v>
      </c>
      <c r="K35" s="144">
        <v>164</v>
      </c>
      <c r="L35" s="153">
        <v>78</v>
      </c>
      <c r="M35" s="92">
        <f>I35/(F35-G35-H35)</f>
        <v>3.4985422740524783E-2</v>
      </c>
      <c r="N35" s="93">
        <f>J35/(F35-G35-H35)</f>
        <v>0.25947521865889212</v>
      </c>
      <c r="O35" s="93">
        <f>K35/(F35-G35-H35)</f>
        <v>0.478134110787172</v>
      </c>
      <c r="P35" s="94">
        <f>L35/(F35-G35-H35)</f>
        <v>0.22740524781341107</v>
      </c>
      <c r="Q35" s="85" t="s">
        <v>103</v>
      </c>
      <c r="R35" s="4"/>
      <c r="S35" s="2">
        <f t="shared" ref="S35:S38" si="4">H35/F35</f>
        <v>5.7306590257879654E-3</v>
      </c>
      <c r="T35" s="72">
        <f t="shared" ref="T35:T38" si="5">G35/F35</f>
        <v>1.1461318051575931E-2</v>
      </c>
      <c r="W35" s="4"/>
      <c r="X35" s="4"/>
      <c r="Y35" s="4"/>
      <c r="Z35" s="4"/>
      <c r="AA35" s="4"/>
      <c r="AB35" s="4"/>
      <c r="AC35" s="4"/>
    </row>
    <row r="36" spans="1:29" x14ac:dyDescent="0.25">
      <c r="A36" s="174"/>
      <c r="B36" s="127"/>
      <c r="C36" s="127"/>
      <c r="D36" s="127"/>
      <c r="E36" s="127"/>
      <c r="F36" s="152">
        <v>510</v>
      </c>
      <c r="G36" s="155">
        <v>6</v>
      </c>
      <c r="H36" s="155">
        <v>4</v>
      </c>
      <c r="I36" s="144">
        <v>44</v>
      </c>
      <c r="J36" s="144">
        <v>148</v>
      </c>
      <c r="K36" s="144">
        <v>211</v>
      </c>
      <c r="L36" s="153">
        <v>97</v>
      </c>
      <c r="M36" s="17">
        <f>I36/(F36-G36-H36)</f>
        <v>8.7999999999999995E-2</v>
      </c>
      <c r="N36" s="18">
        <f>J36/(F36-G36-H36)</f>
        <v>0.29599999999999999</v>
      </c>
      <c r="O36" s="18">
        <f>K36/(F36-G36-H36)</f>
        <v>0.42199999999999999</v>
      </c>
      <c r="P36" s="19">
        <f>L36/(F36-G36-H36)</f>
        <v>0.19400000000000001</v>
      </c>
      <c r="Q36" s="85" t="s">
        <v>99</v>
      </c>
      <c r="R36" s="4"/>
      <c r="S36" s="2">
        <f t="shared" si="4"/>
        <v>7.8431372549019607E-3</v>
      </c>
      <c r="T36" s="72">
        <f t="shared" si="5"/>
        <v>1.1764705882352941E-2</v>
      </c>
      <c r="W36" s="4"/>
      <c r="X36" s="4"/>
      <c r="Y36" s="4"/>
      <c r="Z36" s="4"/>
      <c r="AA36" s="4"/>
      <c r="AB36" s="4"/>
      <c r="AC36" s="4"/>
    </row>
    <row r="37" spans="1:29" x14ac:dyDescent="0.25">
      <c r="A37" s="174"/>
      <c r="B37" s="127"/>
      <c r="C37" s="127"/>
      <c r="D37" s="127"/>
      <c r="E37" s="127"/>
      <c r="F37" s="152">
        <v>129</v>
      </c>
      <c r="G37" s="155">
        <v>10</v>
      </c>
      <c r="H37" s="155">
        <v>7</v>
      </c>
      <c r="I37" s="144">
        <v>20</v>
      </c>
      <c r="J37" s="144">
        <v>48</v>
      </c>
      <c r="K37" s="144">
        <v>35</v>
      </c>
      <c r="L37" s="153">
        <v>9</v>
      </c>
      <c r="M37" s="17">
        <f>I37/(F37-G37-H37)</f>
        <v>0.17857142857142858</v>
      </c>
      <c r="N37" s="18">
        <f>J37/(F37-G37-H37)</f>
        <v>0.42857142857142855</v>
      </c>
      <c r="O37" s="18">
        <f>K37/(F37-G37-H37)</f>
        <v>0.3125</v>
      </c>
      <c r="P37" s="19">
        <f>L37/(F37-G37-H37)</f>
        <v>8.0357142857142863E-2</v>
      </c>
      <c r="Q37" s="85" t="s">
        <v>101</v>
      </c>
      <c r="R37" s="4"/>
      <c r="S37" s="2">
        <f t="shared" si="4"/>
        <v>5.4263565891472867E-2</v>
      </c>
      <c r="T37" s="72">
        <f t="shared" si="5"/>
        <v>7.7519379844961239E-2</v>
      </c>
      <c r="W37" s="4"/>
      <c r="X37" s="4"/>
      <c r="Y37" s="4"/>
      <c r="Z37" s="4"/>
      <c r="AA37" s="4"/>
      <c r="AB37" s="4"/>
      <c r="AC37" s="4"/>
    </row>
    <row r="38" spans="1:29" ht="15.75" thickBot="1" x14ac:dyDescent="0.3">
      <c r="A38" s="174"/>
      <c r="B38" s="127"/>
      <c r="C38" s="127"/>
      <c r="D38" s="127"/>
      <c r="E38" s="127"/>
      <c r="F38" s="137">
        <v>21</v>
      </c>
      <c r="G38" s="154">
        <v>15</v>
      </c>
      <c r="H38" s="154">
        <v>1</v>
      </c>
      <c r="I38" s="138">
        <v>0</v>
      </c>
      <c r="J38" s="138">
        <v>3</v>
      </c>
      <c r="K38" s="138">
        <v>2</v>
      </c>
      <c r="L38" s="139">
        <v>0</v>
      </c>
      <c r="M38" s="28">
        <f>I38/(F38-G38-H38)</f>
        <v>0</v>
      </c>
      <c r="N38" s="23">
        <f>J38/(F38-G38-H38)</f>
        <v>0.6</v>
      </c>
      <c r="O38" s="23">
        <f>K38/(F38-G38-H38)</f>
        <v>0.4</v>
      </c>
      <c r="P38" s="24">
        <f>L38/(F38-G38-H38)</f>
        <v>0</v>
      </c>
      <c r="Q38" s="85" t="s">
        <v>182</v>
      </c>
      <c r="R38" s="4"/>
      <c r="S38" s="2">
        <f t="shared" si="4"/>
        <v>4.7619047619047616E-2</v>
      </c>
      <c r="T38" s="76">
        <f t="shared" si="5"/>
        <v>0.7142857142857143</v>
      </c>
      <c r="W38" s="4"/>
      <c r="X38" s="4"/>
      <c r="Y38" s="4"/>
      <c r="Z38" s="4"/>
      <c r="AA38" s="4"/>
      <c r="AB38" s="4"/>
      <c r="AC38" s="4"/>
    </row>
    <row r="39" spans="1:29" x14ac:dyDescent="0.25">
      <c r="A39" s="174"/>
      <c r="B39" s="127"/>
      <c r="C39" s="127"/>
      <c r="D39" s="127"/>
      <c r="E39" s="127"/>
      <c r="F39" s="199"/>
      <c r="G39" s="199"/>
      <c r="H39" s="199"/>
      <c r="I39" s="199"/>
      <c r="J39" s="199"/>
      <c r="K39" s="199"/>
      <c r="L39" s="200"/>
      <c r="M39" s="2"/>
      <c r="N39" s="2"/>
      <c r="O39" s="2"/>
      <c r="P39" s="2"/>
      <c r="Q39" s="3"/>
      <c r="R39" s="4"/>
      <c r="S39" s="3"/>
      <c r="T39" s="3"/>
      <c r="W39" s="3"/>
      <c r="X39" s="3"/>
      <c r="Y39" s="3"/>
      <c r="Z39" s="3"/>
      <c r="AA39" s="3"/>
      <c r="AB39" s="3"/>
      <c r="AC39" s="3"/>
    </row>
    <row r="40" spans="1:29" x14ac:dyDescent="0.25">
      <c r="A40" s="174"/>
      <c r="B40" s="127"/>
      <c r="C40" s="127"/>
      <c r="D40" s="127"/>
      <c r="E40" s="127"/>
      <c r="F40" s="188" t="s">
        <v>12</v>
      </c>
      <c r="G40" s="188" t="s">
        <v>3</v>
      </c>
      <c r="H40" s="188" t="s">
        <v>92</v>
      </c>
      <c r="I40" s="188" t="s">
        <v>13</v>
      </c>
      <c r="J40" s="188" t="s">
        <v>2</v>
      </c>
      <c r="K40" s="188" t="s">
        <v>0</v>
      </c>
      <c r="L40" s="190" t="s">
        <v>1</v>
      </c>
      <c r="M40" s="3" t="s">
        <v>14</v>
      </c>
      <c r="N40" s="3" t="s">
        <v>4</v>
      </c>
      <c r="O40" s="3" t="s">
        <v>5</v>
      </c>
      <c r="P40" s="3" t="s">
        <v>6</v>
      </c>
      <c r="Q40" s="3" t="s">
        <v>102</v>
      </c>
      <c r="R40" s="4"/>
      <c r="S40" s="3" t="s">
        <v>94</v>
      </c>
      <c r="T40" s="3" t="s">
        <v>93</v>
      </c>
      <c r="W40" s="4"/>
      <c r="X40" s="4"/>
      <c r="Y40" s="4"/>
      <c r="Z40" s="4"/>
      <c r="AA40" s="4"/>
      <c r="AB40" s="4"/>
      <c r="AC40" s="4"/>
    </row>
    <row r="41" spans="1:29" ht="15.75" thickBot="1" x14ac:dyDescent="0.3">
      <c r="A41" s="174"/>
      <c r="B41" s="127">
        <v>90940</v>
      </c>
      <c r="C41" s="127" t="s">
        <v>25</v>
      </c>
      <c r="D41" s="127">
        <v>1</v>
      </c>
      <c r="E41" s="127" t="s">
        <v>23</v>
      </c>
      <c r="F41" s="147">
        <v>31297</v>
      </c>
      <c r="G41" s="156">
        <v>2526</v>
      </c>
      <c r="H41" s="156">
        <v>4180</v>
      </c>
      <c r="I41" s="148">
        <v>5708</v>
      </c>
      <c r="J41" s="148">
        <v>8601</v>
      </c>
      <c r="K41" s="148">
        <v>7230</v>
      </c>
      <c r="L41" s="139">
        <v>3052</v>
      </c>
      <c r="M41" s="119">
        <f>I41/(F41-G41-H41)</f>
        <v>0.23211744134032777</v>
      </c>
      <c r="N41" s="23">
        <f>J41/(F41-G41-H41)</f>
        <v>0.34976210808832497</v>
      </c>
      <c r="O41" s="23">
        <f>K41/(F41-G41-H41)</f>
        <v>0.29401000365987556</v>
      </c>
      <c r="P41" s="24">
        <f>L41/(F41-G41-H41)</f>
        <v>0.12411044691147168</v>
      </c>
      <c r="Q41" s="44" t="s">
        <v>98</v>
      </c>
      <c r="R41" s="4"/>
      <c r="S41" s="2">
        <f>H41/F41</f>
        <v>0.13355912707288239</v>
      </c>
      <c r="T41" s="72">
        <f>G41/F41</f>
        <v>8.0710611240693994E-2</v>
      </c>
      <c r="W41" s="4"/>
      <c r="X41" s="4"/>
      <c r="Y41" s="4"/>
      <c r="Z41" s="4"/>
      <c r="AA41" s="4"/>
      <c r="AB41" s="4"/>
      <c r="AC41" s="4"/>
    </row>
    <row r="42" spans="1:29" x14ac:dyDescent="0.25">
      <c r="A42" s="174"/>
      <c r="B42" s="127"/>
      <c r="C42" s="127" t="s">
        <v>18</v>
      </c>
      <c r="D42" s="127"/>
      <c r="E42" s="127"/>
      <c r="F42" s="140">
        <v>4169</v>
      </c>
      <c r="G42" s="141">
        <v>190</v>
      </c>
      <c r="H42" s="141">
        <v>337</v>
      </c>
      <c r="I42" s="141">
        <v>431</v>
      </c>
      <c r="J42" s="141">
        <v>1100</v>
      </c>
      <c r="K42" s="141">
        <v>1285</v>
      </c>
      <c r="L42" s="142">
        <v>826</v>
      </c>
      <c r="M42" s="92">
        <f>I42/(F42-G42-H42)</f>
        <v>0.11834157056562328</v>
      </c>
      <c r="N42" s="93">
        <f>J42/(F42-G42-H42)</f>
        <v>0.30203185063152116</v>
      </c>
      <c r="O42" s="93">
        <f>K42/(F42-G42-H42)</f>
        <v>0.3528281164195497</v>
      </c>
      <c r="P42" s="94">
        <f>L42/(F42-G42-H42)</f>
        <v>0.22679846238330587</v>
      </c>
      <c r="Q42" s="85" t="s">
        <v>103</v>
      </c>
      <c r="R42" s="4"/>
      <c r="S42" s="2">
        <f t="shared" ref="S42:S45" si="6">H42/F42</f>
        <v>8.0834732549772123E-2</v>
      </c>
      <c r="T42" s="72">
        <f t="shared" ref="T42:T45" si="7">G42/F42</f>
        <v>4.5574478292156391E-2</v>
      </c>
      <c r="W42" s="4"/>
      <c r="X42" s="4"/>
      <c r="Y42" s="4"/>
      <c r="Z42" s="4"/>
      <c r="AA42" s="4"/>
      <c r="AB42" s="4"/>
      <c r="AC42" s="4"/>
    </row>
    <row r="43" spans="1:29" x14ac:dyDescent="0.25">
      <c r="A43" s="174"/>
      <c r="B43" s="127"/>
      <c r="C43" s="127"/>
      <c r="D43" s="127"/>
      <c r="E43" s="127"/>
      <c r="F43" s="143">
        <v>13607</v>
      </c>
      <c r="G43" s="144">
        <v>666</v>
      </c>
      <c r="H43" s="144">
        <v>1658</v>
      </c>
      <c r="I43" s="144">
        <v>1908</v>
      </c>
      <c r="J43" s="144">
        <v>3747</v>
      </c>
      <c r="K43" s="144">
        <v>3717</v>
      </c>
      <c r="L43" s="145">
        <v>1911</v>
      </c>
      <c r="M43" s="17">
        <f>I43/(F43-G43-H43)</f>
        <v>0.16910396171231057</v>
      </c>
      <c r="N43" s="18">
        <f>J43/(F43-G43-H43)</f>
        <v>0.33209252858282373</v>
      </c>
      <c r="O43" s="18">
        <f>K43/(F43-G43-H43)</f>
        <v>0.3294336612603031</v>
      </c>
      <c r="P43" s="19">
        <f>L43/(F43-G43-H43)</f>
        <v>0.16936984844456263</v>
      </c>
      <c r="Q43" s="85" t="s">
        <v>99</v>
      </c>
      <c r="R43" s="4"/>
      <c r="S43" s="2">
        <f t="shared" si="6"/>
        <v>0.12184904828397149</v>
      </c>
      <c r="T43" s="72">
        <f t="shared" si="7"/>
        <v>4.8945395752186371E-2</v>
      </c>
      <c r="W43" s="4"/>
      <c r="X43" s="4"/>
      <c r="Y43" s="4"/>
      <c r="Z43" s="4"/>
      <c r="AA43" s="4"/>
      <c r="AB43" s="4"/>
      <c r="AC43" s="4"/>
    </row>
    <row r="44" spans="1:29" x14ac:dyDescent="0.25">
      <c r="A44" s="174"/>
      <c r="B44" s="127"/>
      <c r="C44" s="127"/>
      <c r="D44" s="127"/>
      <c r="E44" s="127"/>
      <c r="F44" s="143">
        <v>14623</v>
      </c>
      <c r="G44" s="146">
        <v>1311</v>
      </c>
      <c r="H44" s="146">
        <v>2143</v>
      </c>
      <c r="I44" s="146">
        <v>2936</v>
      </c>
      <c r="J44" s="146">
        <v>4083</v>
      </c>
      <c r="K44" s="146">
        <v>3098</v>
      </c>
      <c r="L44" s="145">
        <v>1052</v>
      </c>
      <c r="M44" s="120">
        <f>I44/(F44-G44-H44)</f>
        <v>0.26287044498164563</v>
      </c>
      <c r="N44" s="18">
        <f>J44/(F44-G44-H44)</f>
        <v>0.36556540424388934</v>
      </c>
      <c r="O44" s="18">
        <f>K44/(F44-G44-H44)</f>
        <v>0.27737487689139584</v>
      </c>
      <c r="P44" s="19">
        <f>L44/(F44-G44-H44)</f>
        <v>9.4189273883069205E-2</v>
      </c>
      <c r="Q44" s="85" t="s">
        <v>101</v>
      </c>
      <c r="R44" s="4"/>
      <c r="S44" s="2">
        <f t="shared" si="6"/>
        <v>0.14654995554947686</v>
      </c>
      <c r="T44" s="72">
        <f t="shared" si="7"/>
        <v>8.965328591944198E-2</v>
      </c>
      <c r="W44" s="4"/>
      <c r="X44" s="4"/>
      <c r="Y44" s="4"/>
      <c r="Z44" s="4"/>
      <c r="AA44" s="4"/>
      <c r="AB44" s="4"/>
      <c r="AC44" s="4"/>
    </row>
    <row r="45" spans="1:29" ht="15.75" thickBot="1" x14ac:dyDescent="0.3">
      <c r="A45" s="174"/>
      <c r="B45" s="127"/>
      <c r="C45" s="127"/>
      <c r="D45" s="127"/>
      <c r="E45" s="127"/>
      <c r="F45" s="147">
        <v>3067</v>
      </c>
      <c r="G45" s="148">
        <v>549</v>
      </c>
      <c r="H45" s="148">
        <v>379</v>
      </c>
      <c r="I45" s="148">
        <v>864</v>
      </c>
      <c r="J45" s="148">
        <v>771</v>
      </c>
      <c r="K45" s="148">
        <v>415</v>
      </c>
      <c r="L45" s="149">
        <v>89</v>
      </c>
      <c r="M45" s="119">
        <f>I45/(F45-G45-H45)</f>
        <v>0.40392706872370265</v>
      </c>
      <c r="N45" s="23">
        <f>J45/(F45-G45-H45)</f>
        <v>0.36044880785413747</v>
      </c>
      <c r="O45" s="23">
        <f>K45/(F45-G45-H45)</f>
        <v>0.19401589527816737</v>
      </c>
      <c r="P45" s="24">
        <f>L45/(F45-G45-H45)</f>
        <v>4.1608228143992523E-2</v>
      </c>
      <c r="Q45" s="85" t="s">
        <v>182</v>
      </c>
      <c r="R45" s="4"/>
      <c r="S45" s="2">
        <f t="shared" si="6"/>
        <v>0.12357352461688947</v>
      </c>
      <c r="T45" s="72">
        <f t="shared" si="7"/>
        <v>0.17900228236061297</v>
      </c>
      <c r="W45" s="4"/>
      <c r="X45" s="4"/>
      <c r="Y45" s="4"/>
      <c r="Z45" s="4"/>
      <c r="AA45" s="4"/>
      <c r="AB45" s="4"/>
      <c r="AC45" s="4"/>
    </row>
    <row r="46" spans="1:29" x14ac:dyDescent="0.25">
      <c r="B46" s="127"/>
      <c r="C46" s="127"/>
      <c r="D46" s="127"/>
      <c r="E46" s="127"/>
      <c r="F46" s="188"/>
      <c r="G46" s="188"/>
      <c r="H46" s="188"/>
      <c r="I46" s="188"/>
      <c r="J46" s="188"/>
      <c r="K46" s="188"/>
      <c r="L46" s="190"/>
      <c r="M46" s="2"/>
      <c r="N46" s="2"/>
      <c r="O46" s="2"/>
      <c r="P46" s="2"/>
      <c r="Q46" s="25"/>
      <c r="R46" s="4"/>
      <c r="S46" s="4"/>
      <c r="W46" s="4"/>
      <c r="X46" s="4"/>
      <c r="Y46" s="4"/>
      <c r="Z46" s="4"/>
      <c r="AA46" s="4"/>
      <c r="AB46" s="4"/>
      <c r="AC46" s="4"/>
    </row>
    <row r="47" spans="1:29" x14ac:dyDescent="0.25">
      <c r="A47" s="126"/>
      <c r="B47" s="126"/>
      <c r="C47" s="126"/>
      <c r="D47" s="126"/>
      <c r="E47" s="126"/>
      <c r="F47" s="187"/>
      <c r="G47" s="187"/>
      <c r="H47" s="187"/>
      <c r="I47" s="187"/>
      <c r="J47" s="187"/>
      <c r="K47" s="187"/>
      <c r="L47" s="187"/>
      <c r="M47" s="126"/>
      <c r="N47" s="126"/>
      <c r="O47" s="126"/>
      <c r="P47" s="126"/>
      <c r="Q47" s="68"/>
      <c r="R47" s="126"/>
      <c r="S47" s="126"/>
      <c r="W47" s="3"/>
      <c r="X47" s="3"/>
      <c r="Y47" s="3"/>
      <c r="Z47" s="3"/>
      <c r="AA47" s="3"/>
      <c r="AB47" s="3"/>
      <c r="AC47" s="3"/>
    </row>
    <row r="48" spans="1:29" x14ac:dyDescent="0.25">
      <c r="B48" s="127" t="s">
        <v>9</v>
      </c>
      <c r="C48" s="1"/>
      <c r="D48" s="127" t="s">
        <v>10</v>
      </c>
      <c r="E48" s="127"/>
      <c r="F48" s="188" t="s">
        <v>12</v>
      </c>
      <c r="G48" s="188" t="s">
        <v>3</v>
      </c>
      <c r="H48" s="188" t="s">
        <v>92</v>
      </c>
      <c r="I48" s="188" t="s">
        <v>13</v>
      </c>
      <c r="J48" s="188" t="s">
        <v>2</v>
      </c>
      <c r="K48" s="188" t="s">
        <v>0</v>
      </c>
      <c r="L48" s="190" t="s">
        <v>1</v>
      </c>
      <c r="M48" s="3" t="s">
        <v>14</v>
      </c>
      <c r="N48" s="3" t="s">
        <v>4</v>
      </c>
      <c r="O48" s="3" t="s">
        <v>5</v>
      </c>
      <c r="P48" s="3" t="s">
        <v>6</v>
      </c>
      <c r="Q48" s="3" t="s">
        <v>102</v>
      </c>
      <c r="R48" s="4"/>
      <c r="S48" s="4"/>
      <c r="W48" s="4"/>
      <c r="X48" s="4"/>
      <c r="Y48" s="4"/>
      <c r="Z48" s="4"/>
      <c r="AA48" s="4"/>
      <c r="AB48" s="4"/>
      <c r="AC48" s="4"/>
    </row>
    <row r="49" spans="1:29" ht="15" customHeight="1" thickBot="1" x14ac:dyDescent="0.3">
      <c r="A49" s="175" t="s">
        <v>240</v>
      </c>
      <c r="B49" s="127">
        <v>91168</v>
      </c>
      <c r="C49" s="127" t="s">
        <v>26</v>
      </c>
      <c r="D49" s="127">
        <v>2</v>
      </c>
      <c r="E49" s="127" t="s">
        <v>16</v>
      </c>
      <c r="F49" s="147">
        <v>10177</v>
      </c>
      <c r="G49" s="156">
        <v>0</v>
      </c>
      <c r="H49" s="156">
        <v>0</v>
      </c>
      <c r="I49" s="148">
        <v>892</v>
      </c>
      <c r="J49" s="148">
        <v>3074</v>
      </c>
      <c r="K49" s="148">
        <v>2443</v>
      </c>
      <c r="L49" s="139">
        <v>3768</v>
      </c>
      <c r="M49" s="28">
        <f>I49/(F49-G49-H49)</f>
        <v>8.7648619435983094E-2</v>
      </c>
      <c r="N49" s="23">
        <f>J49/(F49-G49-H49)</f>
        <v>0.30205365038813009</v>
      </c>
      <c r="O49" s="23">
        <f>K49/(F49-G49-H49)</f>
        <v>0.24005109560774296</v>
      </c>
      <c r="P49" s="78">
        <f>L49/(F49-G49-H49)</f>
        <v>0.37024663456814383</v>
      </c>
      <c r="Q49" s="44" t="s">
        <v>98</v>
      </c>
      <c r="R49" s="4"/>
      <c r="S49" s="4"/>
      <c r="W49" s="4"/>
      <c r="X49" s="4"/>
      <c r="Y49" s="4"/>
      <c r="Z49" s="4"/>
      <c r="AA49" s="4"/>
      <c r="AB49" s="4"/>
      <c r="AC49" s="4"/>
    </row>
    <row r="50" spans="1:29" x14ac:dyDescent="0.25">
      <c r="A50" s="175"/>
      <c r="B50" s="127"/>
      <c r="C50" s="127" t="s">
        <v>18</v>
      </c>
      <c r="D50" s="127"/>
      <c r="E50" s="127"/>
      <c r="F50" s="140">
        <v>1355</v>
      </c>
      <c r="G50" s="141">
        <v>0</v>
      </c>
      <c r="H50" s="141">
        <v>0</v>
      </c>
      <c r="I50" s="141">
        <v>77</v>
      </c>
      <c r="J50" s="141">
        <v>273</v>
      </c>
      <c r="K50" s="141">
        <v>308</v>
      </c>
      <c r="L50" s="142">
        <v>697</v>
      </c>
      <c r="M50" s="92">
        <f>I50/(F50-G50-H50)</f>
        <v>5.6826568265682657E-2</v>
      </c>
      <c r="N50" s="93">
        <f>J50/(F50-G50-H50)</f>
        <v>0.20147601476014759</v>
      </c>
      <c r="O50" s="93">
        <f>K50/(F50-G50-H50)</f>
        <v>0.22730627306273063</v>
      </c>
      <c r="P50" s="102">
        <f>L50/(F50-G50-H50)</f>
        <v>0.51439114391143914</v>
      </c>
      <c r="Q50" s="85" t="s">
        <v>103</v>
      </c>
      <c r="R50" s="4"/>
      <c r="S50" s="4"/>
      <c r="W50" s="4"/>
      <c r="X50" s="4"/>
      <c r="Y50" s="4"/>
      <c r="Z50" s="4"/>
      <c r="AA50" s="4"/>
      <c r="AB50" s="4"/>
      <c r="AC50" s="4"/>
    </row>
    <row r="51" spans="1:29" x14ac:dyDescent="0.25">
      <c r="A51" s="175"/>
      <c r="B51" s="127"/>
      <c r="C51" s="127"/>
      <c r="D51" s="127"/>
      <c r="E51" s="127"/>
      <c r="F51" s="143">
        <v>4139</v>
      </c>
      <c r="G51" s="144">
        <v>0</v>
      </c>
      <c r="H51" s="144">
        <v>0</v>
      </c>
      <c r="I51" s="144">
        <v>320</v>
      </c>
      <c r="J51" s="144">
        <v>1052</v>
      </c>
      <c r="K51" s="144">
        <v>969</v>
      </c>
      <c r="L51" s="145">
        <v>1798</v>
      </c>
      <c r="M51" s="17">
        <f>I51/(F51-G51-H51)</f>
        <v>7.7313360715148591E-2</v>
      </c>
      <c r="N51" s="18">
        <f>J51/(F51-G51-H51)</f>
        <v>0.254167673351051</v>
      </c>
      <c r="O51" s="18">
        <f>K51/(F51-G51-H51)</f>
        <v>0.2341145204155593</v>
      </c>
      <c r="P51" s="74">
        <f>L51/(F51-G51-H51)</f>
        <v>0.43440444551824114</v>
      </c>
      <c r="Q51" s="85" t="s">
        <v>99</v>
      </c>
      <c r="R51" s="4"/>
      <c r="S51" s="4"/>
      <c r="W51" s="4"/>
      <c r="X51" s="4"/>
      <c r="Y51" s="4"/>
      <c r="Z51" s="4"/>
      <c r="AA51" s="4"/>
      <c r="AB51" s="4"/>
      <c r="AC51" s="4"/>
    </row>
    <row r="52" spans="1:29" x14ac:dyDescent="0.25">
      <c r="A52" s="175"/>
      <c r="B52" s="127"/>
      <c r="C52" s="127"/>
      <c r="D52" s="127"/>
      <c r="E52" s="127"/>
      <c r="F52" s="143">
        <v>4647</v>
      </c>
      <c r="G52" s="146">
        <v>0</v>
      </c>
      <c r="H52" s="146">
        <v>0</v>
      </c>
      <c r="I52" s="146">
        <v>365</v>
      </c>
      <c r="J52" s="146">
        <v>1520</v>
      </c>
      <c r="K52" s="146">
        <v>1116</v>
      </c>
      <c r="L52" s="145">
        <v>1646</v>
      </c>
      <c r="M52" s="17">
        <f>I52/(F52-G52-H52)</f>
        <v>7.8545298041747369E-2</v>
      </c>
      <c r="N52" s="18">
        <f>J52/(F52-G52-H52)</f>
        <v>0.32709274800946847</v>
      </c>
      <c r="O52" s="18">
        <f>K52/(F52-G52-H52)</f>
        <v>0.24015493867010976</v>
      </c>
      <c r="P52" s="74">
        <f>L52/(F52-G52-H52)</f>
        <v>0.35420701527867443</v>
      </c>
      <c r="Q52" s="85" t="s">
        <v>101</v>
      </c>
      <c r="R52" s="4"/>
      <c r="S52" s="4"/>
      <c r="W52" s="4"/>
      <c r="X52" s="4"/>
      <c r="Y52" s="4"/>
      <c r="Z52" s="4"/>
      <c r="AA52" s="4"/>
      <c r="AB52" s="4"/>
      <c r="AC52" s="4"/>
    </row>
    <row r="53" spans="1:29" ht="15.75" thickBot="1" x14ac:dyDescent="0.3">
      <c r="A53" s="175"/>
      <c r="B53" s="127"/>
      <c r="C53" s="127"/>
      <c r="D53" s="127"/>
      <c r="E53" s="127"/>
      <c r="F53" s="147">
        <v>1391</v>
      </c>
      <c r="G53" s="148">
        <v>0</v>
      </c>
      <c r="H53" s="148">
        <v>0</v>
      </c>
      <c r="I53" s="148">
        <v>207</v>
      </c>
      <c r="J53" s="148">
        <v>502</v>
      </c>
      <c r="K53" s="148">
        <v>358</v>
      </c>
      <c r="L53" s="149">
        <v>324</v>
      </c>
      <c r="M53" s="28">
        <f>I53/(F53-G53-H53)</f>
        <v>0.1488138030194105</v>
      </c>
      <c r="N53" s="23">
        <f>J53/(F53-G53-H53)</f>
        <v>0.36089144500359455</v>
      </c>
      <c r="O53" s="23">
        <f>K53/(F53-G53-H53)</f>
        <v>0.25736879942487417</v>
      </c>
      <c r="P53" s="24">
        <f>L53/(F53-G53-H53)</f>
        <v>0.23292595255212079</v>
      </c>
      <c r="Q53" s="85" t="s">
        <v>182</v>
      </c>
      <c r="R53" s="4"/>
      <c r="S53" s="4"/>
      <c r="W53" s="4"/>
      <c r="X53" s="4"/>
      <c r="Y53" s="4"/>
      <c r="Z53" s="4"/>
      <c r="AA53" s="4"/>
      <c r="AB53" s="4"/>
      <c r="AC53" s="4"/>
    </row>
    <row r="54" spans="1:29" x14ac:dyDescent="0.25">
      <c r="A54" s="175"/>
      <c r="B54" s="127"/>
      <c r="C54" s="127"/>
      <c r="D54" s="127"/>
      <c r="E54" s="127"/>
      <c r="F54" s="199"/>
      <c r="G54" s="199"/>
      <c r="H54" s="199"/>
      <c r="I54" s="199"/>
      <c r="J54" s="199"/>
      <c r="K54" s="199"/>
      <c r="L54" s="200"/>
      <c r="M54" s="2"/>
      <c r="N54" s="2"/>
      <c r="O54" s="2"/>
      <c r="P54" s="2"/>
      <c r="Q54" s="3"/>
      <c r="R54" s="4"/>
      <c r="S54" s="4"/>
      <c r="W54" s="4"/>
      <c r="X54" s="4"/>
      <c r="Y54" s="4"/>
      <c r="Z54" s="4"/>
      <c r="AA54" s="4"/>
      <c r="AB54" s="4"/>
      <c r="AC54" s="4"/>
    </row>
    <row r="55" spans="1:29" x14ac:dyDescent="0.25">
      <c r="A55" s="175"/>
      <c r="B55" s="127"/>
      <c r="C55" s="127"/>
      <c r="D55" s="127"/>
      <c r="E55" s="127"/>
      <c r="F55" s="188" t="s">
        <v>12</v>
      </c>
      <c r="G55" s="188" t="s">
        <v>3</v>
      </c>
      <c r="H55" s="188" t="s">
        <v>92</v>
      </c>
      <c r="I55" s="188" t="s">
        <v>13</v>
      </c>
      <c r="J55" s="188" t="s">
        <v>2</v>
      </c>
      <c r="K55" s="188" t="s">
        <v>0</v>
      </c>
      <c r="L55" s="190" t="s">
        <v>1</v>
      </c>
      <c r="M55" s="3" t="s">
        <v>14</v>
      </c>
      <c r="N55" s="3" t="s">
        <v>4</v>
      </c>
      <c r="O55" s="3" t="s">
        <v>5</v>
      </c>
      <c r="P55" s="3" t="s">
        <v>6</v>
      </c>
      <c r="Q55" s="3" t="s">
        <v>102</v>
      </c>
      <c r="R55" s="4"/>
      <c r="S55" s="4"/>
      <c r="W55" s="4"/>
      <c r="X55" s="4"/>
      <c r="Y55" s="4"/>
      <c r="Z55" s="4"/>
      <c r="AA55" s="4"/>
      <c r="AB55" s="4"/>
      <c r="AC55" s="4"/>
    </row>
    <row r="56" spans="1:29" ht="15.75" thickBot="1" x14ac:dyDescent="0.3">
      <c r="A56" s="175"/>
      <c r="B56" s="127">
        <v>91169</v>
      </c>
      <c r="C56" s="127" t="s">
        <v>71</v>
      </c>
      <c r="D56" s="127">
        <v>2</v>
      </c>
      <c r="E56" s="127" t="s">
        <v>16</v>
      </c>
      <c r="F56" s="147">
        <v>5240</v>
      </c>
      <c r="G56" s="156">
        <v>0</v>
      </c>
      <c r="H56" s="156">
        <v>0</v>
      </c>
      <c r="I56" s="148">
        <v>826</v>
      </c>
      <c r="J56" s="148">
        <v>1561</v>
      </c>
      <c r="K56" s="148">
        <v>1301</v>
      </c>
      <c r="L56" s="139">
        <v>1552</v>
      </c>
      <c r="M56" s="28">
        <f>I56/(F56-G56-H56)</f>
        <v>0.15763358778625955</v>
      </c>
      <c r="N56" s="23">
        <f>J56/(F56-G56-H56)</f>
        <v>0.29790076335877863</v>
      </c>
      <c r="O56" s="23">
        <f>K56/(F56-G56-H56)</f>
        <v>0.24828244274809161</v>
      </c>
      <c r="P56" s="78">
        <f>L56/(F56-G56-H56)</f>
        <v>0.29618320610687021</v>
      </c>
      <c r="Q56" s="44" t="s">
        <v>98</v>
      </c>
      <c r="R56" s="4"/>
      <c r="S56" s="4"/>
      <c r="W56" s="4"/>
      <c r="X56" s="4"/>
      <c r="Y56" s="4"/>
      <c r="Z56" s="4"/>
      <c r="AA56" s="4"/>
      <c r="AB56" s="4"/>
      <c r="AC56" s="4"/>
    </row>
    <row r="57" spans="1:29" x14ac:dyDescent="0.25">
      <c r="A57" s="175"/>
      <c r="B57" s="127"/>
      <c r="C57" s="127"/>
      <c r="D57" s="127"/>
      <c r="E57" s="127"/>
      <c r="F57" s="143">
        <v>806</v>
      </c>
      <c r="G57" s="157">
        <v>0</v>
      </c>
      <c r="H57" s="157">
        <v>0</v>
      </c>
      <c r="I57" s="144">
        <v>76</v>
      </c>
      <c r="J57" s="144">
        <v>199</v>
      </c>
      <c r="K57" s="144">
        <v>228</v>
      </c>
      <c r="L57" s="153">
        <v>303</v>
      </c>
      <c r="M57" s="92">
        <f>I57/(F57-G57-H57)</f>
        <v>9.4292803970223327E-2</v>
      </c>
      <c r="N57" s="93">
        <f>J57/(F57-G57-H57)</f>
        <v>0.24689826302729528</v>
      </c>
      <c r="O57" s="93">
        <f>K57/(F57-G57-H57)</f>
        <v>0.28287841191066998</v>
      </c>
      <c r="P57" s="102">
        <f>L57/(F57-G57-H57)</f>
        <v>0.37593052109181141</v>
      </c>
      <c r="Q57" s="85" t="s">
        <v>103</v>
      </c>
      <c r="R57" s="4"/>
      <c r="S57" s="4"/>
      <c r="W57" s="4"/>
      <c r="X57" s="4"/>
      <c r="Y57" s="4"/>
      <c r="Z57" s="4"/>
      <c r="AA57" s="4"/>
      <c r="AB57" s="4"/>
      <c r="AC57" s="4"/>
    </row>
    <row r="58" spans="1:29" x14ac:dyDescent="0.25">
      <c r="A58" s="175"/>
      <c r="B58" s="127"/>
      <c r="C58" s="127"/>
      <c r="D58" s="127"/>
      <c r="E58" s="127"/>
      <c r="F58" s="143">
        <v>2347</v>
      </c>
      <c r="G58" s="157">
        <v>0</v>
      </c>
      <c r="H58" s="157">
        <v>0</v>
      </c>
      <c r="I58" s="144">
        <v>249</v>
      </c>
      <c r="J58" s="144">
        <v>619</v>
      </c>
      <c r="K58" s="144">
        <v>652</v>
      </c>
      <c r="L58" s="153">
        <v>827</v>
      </c>
      <c r="M58" s="17">
        <f>I58/(F58-G58-H58)</f>
        <v>0.10609288453344695</v>
      </c>
      <c r="N58" s="18">
        <f>J58/(F58-G58-H58)</f>
        <v>0.26374094588836811</v>
      </c>
      <c r="O58" s="18">
        <f>K58/(F58-G58-H58)</f>
        <v>0.27780144865786111</v>
      </c>
      <c r="P58" s="74">
        <f>L58/(F58-G58-H58)</f>
        <v>0.35236472092032384</v>
      </c>
      <c r="Q58" s="85" t="s">
        <v>99</v>
      </c>
      <c r="R58" s="4"/>
      <c r="S58" s="4"/>
      <c r="W58" s="4"/>
      <c r="X58" s="4"/>
      <c r="Y58" s="4"/>
      <c r="Z58" s="4"/>
      <c r="AA58" s="4"/>
      <c r="AB58" s="4"/>
      <c r="AC58" s="4"/>
    </row>
    <row r="59" spans="1:29" x14ac:dyDescent="0.25">
      <c r="A59" s="175"/>
      <c r="B59" s="127"/>
      <c r="C59" s="127"/>
      <c r="D59" s="127"/>
      <c r="E59" s="127"/>
      <c r="F59" s="143">
        <v>1920</v>
      </c>
      <c r="G59" s="157">
        <v>0</v>
      </c>
      <c r="H59" s="157">
        <v>0</v>
      </c>
      <c r="I59" s="146">
        <v>304</v>
      </c>
      <c r="J59" s="146">
        <v>644</v>
      </c>
      <c r="K59" s="146">
        <v>426</v>
      </c>
      <c r="L59" s="153">
        <v>546</v>
      </c>
      <c r="M59" s="17">
        <f>I59/(F59-G59-H59)</f>
        <v>0.15833333333333333</v>
      </c>
      <c r="N59" s="18">
        <f>J59/(F59-G59-H59)</f>
        <v>0.33541666666666664</v>
      </c>
      <c r="O59" s="18">
        <f>K59/(F59-G59-H59)</f>
        <v>0.22187499999999999</v>
      </c>
      <c r="P59" s="74">
        <f>L59/(F59-G59-H59)</f>
        <v>0.28437499999999999</v>
      </c>
      <c r="Q59" s="85" t="s">
        <v>101</v>
      </c>
      <c r="R59" s="4"/>
      <c r="S59" s="4"/>
      <c r="W59" s="4"/>
      <c r="X59" s="4"/>
      <c r="Y59" s="4"/>
      <c r="Z59" s="4"/>
      <c r="AA59" s="4"/>
      <c r="AB59" s="4"/>
      <c r="AC59" s="4"/>
    </row>
    <row r="60" spans="1:29" ht="15.75" thickBot="1" x14ac:dyDescent="0.3">
      <c r="A60" s="175"/>
      <c r="B60" s="127"/>
      <c r="C60" s="127"/>
      <c r="D60" s="127"/>
      <c r="E60" s="127"/>
      <c r="F60" s="147">
        <v>973</v>
      </c>
      <c r="G60" s="156">
        <v>0</v>
      </c>
      <c r="H60" s="156">
        <v>0</v>
      </c>
      <c r="I60" s="148">
        <v>273</v>
      </c>
      <c r="J60" s="148">
        <v>298</v>
      </c>
      <c r="K60" s="148">
        <v>223</v>
      </c>
      <c r="L60" s="139">
        <v>179</v>
      </c>
      <c r="M60" s="119">
        <f>I60/(F60-G60-H60)</f>
        <v>0.2805755395683453</v>
      </c>
      <c r="N60" s="23">
        <f>J60/(F60-G60-H60)</f>
        <v>0.30626927029804729</v>
      </c>
      <c r="O60" s="23">
        <f>K60/(F60-G60-H60)</f>
        <v>0.22918807810894143</v>
      </c>
      <c r="P60" s="24">
        <f>L60/(F60-G60-H60)</f>
        <v>0.18396711202466598</v>
      </c>
      <c r="Q60" s="85" t="s">
        <v>182</v>
      </c>
      <c r="R60" s="4"/>
      <c r="S60" s="4"/>
      <c r="W60" s="4"/>
      <c r="X60" s="4"/>
      <c r="Y60" s="4"/>
      <c r="Z60" s="4"/>
      <c r="AA60" s="4"/>
      <c r="AB60" s="4"/>
      <c r="AC60" s="4"/>
    </row>
    <row r="61" spans="1:29" x14ac:dyDescent="0.25">
      <c r="A61" s="175"/>
      <c r="B61" s="127"/>
      <c r="C61" s="127"/>
      <c r="D61" s="127"/>
      <c r="E61" s="127"/>
      <c r="F61" s="199"/>
      <c r="G61" s="199"/>
      <c r="H61" s="199"/>
      <c r="I61" s="199"/>
      <c r="J61" s="199"/>
      <c r="K61" s="199"/>
      <c r="L61" s="200"/>
      <c r="M61" s="2"/>
      <c r="N61" s="2"/>
      <c r="O61" s="2"/>
      <c r="P61" s="2"/>
      <c r="Q61" s="3"/>
      <c r="R61" s="4"/>
      <c r="S61" s="4"/>
      <c r="W61" s="3"/>
      <c r="X61" s="3"/>
      <c r="Y61" s="3"/>
      <c r="Z61" s="3"/>
      <c r="AA61" s="3"/>
      <c r="AB61" s="3"/>
      <c r="AC61" s="3"/>
    </row>
    <row r="62" spans="1:29" x14ac:dyDescent="0.25">
      <c r="A62" s="175"/>
      <c r="B62" s="127"/>
      <c r="C62" s="127"/>
      <c r="D62" s="127"/>
      <c r="E62" s="127"/>
      <c r="F62" s="188" t="s">
        <v>12</v>
      </c>
      <c r="G62" s="188" t="s">
        <v>3</v>
      </c>
      <c r="H62" s="188" t="s">
        <v>92</v>
      </c>
      <c r="I62" s="188" t="s">
        <v>13</v>
      </c>
      <c r="J62" s="188" t="s">
        <v>2</v>
      </c>
      <c r="K62" s="188" t="s">
        <v>0</v>
      </c>
      <c r="L62" s="190" t="s">
        <v>1</v>
      </c>
      <c r="M62" s="3" t="s">
        <v>14</v>
      </c>
      <c r="N62" s="3" t="s">
        <v>4</v>
      </c>
      <c r="O62" s="3" t="s">
        <v>5</v>
      </c>
      <c r="P62" s="3" t="s">
        <v>6</v>
      </c>
      <c r="Q62" s="3" t="s">
        <v>102</v>
      </c>
      <c r="R62" s="4"/>
      <c r="S62" s="4"/>
      <c r="W62" s="4"/>
      <c r="X62" s="4"/>
      <c r="Y62" s="4"/>
      <c r="Z62" s="4"/>
      <c r="AA62" s="4"/>
      <c r="AB62" s="4"/>
      <c r="AC62" s="4"/>
    </row>
    <row r="63" spans="1:29" ht="15.75" thickBot="1" x14ac:dyDescent="0.3">
      <c r="A63" s="175"/>
      <c r="B63" s="127">
        <v>91172</v>
      </c>
      <c r="C63" s="127" t="s">
        <v>20</v>
      </c>
      <c r="D63" s="127">
        <v>2</v>
      </c>
      <c r="E63" s="127" t="s">
        <v>16</v>
      </c>
      <c r="F63" s="147">
        <v>12221</v>
      </c>
      <c r="G63" s="156">
        <v>0</v>
      </c>
      <c r="H63" s="156">
        <v>0</v>
      </c>
      <c r="I63" s="148">
        <v>1485</v>
      </c>
      <c r="J63" s="148">
        <v>3255</v>
      </c>
      <c r="K63" s="148">
        <v>2749</v>
      </c>
      <c r="L63" s="139">
        <v>4732</v>
      </c>
      <c r="M63" s="28">
        <f>I63/(F63-G63-H63)</f>
        <v>0.12151215121512152</v>
      </c>
      <c r="N63" s="23">
        <f>J63/(F63-G63-H63)</f>
        <v>0.26634481629981183</v>
      </c>
      <c r="O63" s="23">
        <f>K63/(F63-G63-H63)</f>
        <v>0.22494067588577041</v>
      </c>
      <c r="P63" s="78">
        <f>L63/(F63-G63-H63)</f>
        <v>0.3872023565992963</v>
      </c>
      <c r="Q63" s="44" t="s">
        <v>98</v>
      </c>
      <c r="R63" s="4"/>
      <c r="S63" s="4"/>
      <c r="W63" s="4"/>
      <c r="X63" s="4"/>
      <c r="Y63" s="4"/>
      <c r="Z63" s="4"/>
      <c r="AA63" s="4"/>
      <c r="AB63" s="4"/>
      <c r="AC63" s="4"/>
    </row>
    <row r="64" spans="1:29" x14ac:dyDescent="0.25">
      <c r="A64" s="175"/>
      <c r="B64" s="127"/>
      <c r="C64" s="127" t="s">
        <v>21</v>
      </c>
      <c r="D64" s="127"/>
      <c r="E64" s="127"/>
      <c r="F64" s="140">
        <v>2152</v>
      </c>
      <c r="G64" s="141">
        <v>0</v>
      </c>
      <c r="H64" s="141">
        <v>0</v>
      </c>
      <c r="I64" s="141">
        <v>187</v>
      </c>
      <c r="J64" s="141">
        <v>484</v>
      </c>
      <c r="K64" s="141">
        <v>512</v>
      </c>
      <c r="L64" s="142">
        <v>969</v>
      </c>
      <c r="M64" s="92">
        <f>I64/(F64-G64-H64)</f>
        <v>8.6895910780669147E-2</v>
      </c>
      <c r="N64" s="93">
        <f>J64/(F64-G64-H64)</f>
        <v>0.22490706319702602</v>
      </c>
      <c r="O64" s="93">
        <f>K64/(F64-G64-H64)</f>
        <v>0.23791821561338289</v>
      </c>
      <c r="P64" s="102">
        <f>L64/(F64-G64-H64)</f>
        <v>0.45027881040892193</v>
      </c>
      <c r="Q64" s="85" t="s">
        <v>103</v>
      </c>
      <c r="R64" s="4"/>
      <c r="S64" s="4"/>
      <c r="W64" s="4"/>
      <c r="X64" s="4"/>
      <c r="Y64" s="4"/>
      <c r="Z64" s="4"/>
      <c r="AA64" s="4"/>
      <c r="AB64" s="4"/>
      <c r="AC64" s="4"/>
    </row>
    <row r="65" spans="1:29" x14ac:dyDescent="0.25">
      <c r="A65" s="175"/>
      <c r="B65" s="127"/>
      <c r="C65" s="127"/>
      <c r="D65" s="127"/>
      <c r="E65" s="127"/>
      <c r="F65" s="143">
        <v>5841</v>
      </c>
      <c r="G65" s="144">
        <v>0</v>
      </c>
      <c r="H65" s="144">
        <v>0</v>
      </c>
      <c r="I65" s="144">
        <v>535</v>
      </c>
      <c r="J65" s="144">
        <v>1357</v>
      </c>
      <c r="K65" s="144">
        <v>1392</v>
      </c>
      <c r="L65" s="145">
        <v>2557</v>
      </c>
      <c r="M65" s="17">
        <f>I65/(F65-G65-H65)</f>
        <v>9.1593905153227184E-2</v>
      </c>
      <c r="N65" s="18">
        <f>J65/(F65-G65-H65)</f>
        <v>0.23232323232323232</v>
      </c>
      <c r="O65" s="18">
        <f>K65/(F65-G65-H65)</f>
        <v>0.23831535695942477</v>
      </c>
      <c r="P65" s="74">
        <f>L65/(F65-G65-H65)</f>
        <v>0.43776750556411576</v>
      </c>
      <c r="Q65" s="85" t="s">
        <v>99</v>
      </c>
      <c r="R65" s="4"/>
      <c r="S65" s="4"/>
      <c r="W65" s="4"/>
      <c r="X65" s="4"/>
      <c r="Y65" s="4"/>
      <c r="Z65" s="4"/>
      <c r="AA65" s="4"/>
      <c r="AB65" s="4"/>
      <c r="AC65" s="4"/>
    </row>
    <row r="66" spans="1:29" x14ac:dyDescent="0.25">
      <c r="A66" s="175"/>
      <c r="B66" s="127"/>
      <c r="C66" s="127"/>
      <c r="D66" s="127"/>
      <c r="E66" s="127"/>
      <c r="F66" s="143">
        <v>5197</v>
      </c>
      <c r="G66" s="146">
        <v>0</v>
      </c>
      <c r="H66" s="146">
        <v>0</v>
      </c>
      <c r="I66" s="146">
        <v>721</v>
      </c>
      <c r="J66" s="146">
        <v>1506</v>
      </c>
      <c r="K66" s="146">
        <v>1114</v>
      </c>
      <c r="L66" s="145">
        <v>1856</v>
      </c>
      <c r="M66" s="17">
        <f>I66/(F66-G66-H66)</f>
        <v>0.13873388493361555</v>
      </c>
      <c r="N66" s="18">
        <f>J66/(F66-G66-H66)</f>
        <v>0.2897825668654993</v>
      </c>
      <c r="O66" s="18">
        <f>K66/(F66-G66-H66)</f>
        <v>0.2143544352511064</v>
      </c>
      <c r="P66" s="74">
        <f>L66/(F66-G66-H66)</f>
        <v>0.35712911294977873</v>
      </c>
      <c r="Q66" s="85" t="s">
        <v>101</v>
      </c>
      <c r="R66" s="4"/>
      <c r="S66" s="4"/>
      <c r="W66" s="4"/>
      <c r="X66" s="4"/>
      <c r="Y66" s="4"/>
      <c r="Z66" s="4"/>
      <c r="AA66" s="4"/>
      <c r="AB66" s="4"/>
      <c r="AC66" s="4"/>
    </row>
    <row r="67" spans="1:29" ht="15.75" thickBot="1" x14ac:dyDescent="0.3">
      <c r="A67" s="175"/>
      <c r="B67" s="127"/>
      <c r="C67" s="127"/>
      <c r="D67" s="127"/>
      <c r="E67" s="127"/>
      <c r="F67" s="147">
        <v>1183</v>
      </c>
      <c r="G67" s="148">
        <v>0</v>
      </c>
      <c r="H67" s="148">
        <v>0</v>
      </c>
      <c r="I67" s="148">
        <v>229</v>
      </c>
      <c r="J67" s="148">
        <v>392</v>
      </c>
      <c r="K67" s="148">
        <v>243</v>
      </c>
      <c r="L67" s="149">
        <v>319</v>
      </c>
      <c r="M67" s="28">
        <f>I67/(F67-G67-H67)</f>
        <v>0.19357565511411665</v>
      </c>
      <c r="N67" s="23">
        <f>J67/(F67-G67-H67)</f>
        <v>0.33136094674556216</v>
      </c>
      <c r="O67" s="23">
        <f>K67/(F67-G67-H67)</f>
        <v>0.20540997464074387</v>
      </c>
      <c r="P67" s="78">
        <f>L67/(F67-G67-H67)</f>
        <v>0.26965342349957733</v>
      </c>
      <c r="Q67" s="85" t="s">
        <v>182</v>
      </c>
      <c r="R67" s="4"/>
      <c r="S67" s="4"/>
      <c r="W67" s="4"/>
      <c r="X67" s="4"/>
      <c r="Y67" s="4"/>
      <c r="Z67" s="4"/>
      <c r="AA67" s="4"/>
      <c r="AB67" s="4"/>
      <c r="AC67" s="4"/>
    </row>
    <row r="68" spans="1:29" x14ac:dyDescent="0.25">
      <c r="A68" s="175"/>
      <c r="B68" s="127"/>
      <c r="C68" s="127"/>
      <c r="D68" s="127"/>
      <c r="E68" s="127"/>
      <c r="F68" s="199"/>
      <c r="G68" s="199"/>
      <c r="H68" s="199"/>
      <c r="I68" s="199"/>
      <c r="J68" s="199"/>
      <c r="K68" s="199"/>
      <c r="L68" s="200"/>
      <c r="M68" s="2"/>
      <c r="N68" s="2"/>
      <c r="O68" s="2"/>
      <c r="P68" s="2"/>
      <c r="Q68" s="3"/>
      <c r="R68" s="4"/>
      <c r="S68" s="3"/>
      <c r="T68" s="3"/>
      <c r="W68" s="3"/>
      <c r="X68" s="3"/>
      <c r="Y68" s="3"/>
      <c r="Z68" s="3"/>
      <c r="AA68" s="3"/>
      <c r="AB68" s="3"/>
      <c r="AC68" s="3"/>
    </row>
    <row r="69" spans="1:29" x14ac:dyDescent="0.25">
      <c r="A69" s="175"/>
      <c r="B69" s="127"/>
      <c r="C69" s="3"/>
      <c r="D69" s="127"/>
      <c r="E69" s="127"/>
      <c r="F69" s="188" t="s">
        <v>12</v>
      </c>
      <c r="G69" s="188" t="s">
        <v>3</v>
      </c>
      <c r="H69" s="188" t="s">
        <v>92</v>
      </c>
      <c r="I69" s="188" t="s">
        <v>13</v>
      </c>
      <c r="J69" s="188" t="s">
        <v>2</v>
      </c>
      <c r="K69" s="188" t="s">
        <v>0</v>
      </c>
      <c r="L69" s="190" t="s">
        <v>1</v>
      </c>
      <c r="M69" s="3" t="s">
        <v>14</v>
      </c>
      <c r="N69" s="3" t="s">
        <v>4</v>
      </c>
      <c r="O69" s="3" t="s">
        <v>5</v>
      </c>
      <c r="P69" s="3" t="s">
        <v>6</v>
      </c>
      <c r="Q69" s="3" t="s">
        <v>102</v>
      </c>
      <c r="R69" s="4"/>
      <c r="S69" s="3" t="s">
        <v>94</v>
      </c>
      <c r="T69" s="3" t="s">
        <v>93</v>
      </c>
      <c r="W69" s="4"/>
      <c r="X69" s="4"/>
      <c r="Y69" s="4"/>
      <c r="Z69" s="4"/>
      <c r="AA69" s="4"/>
      <c r="AB69" s="4"/>
      <c r="AC69" s="4"/>
    </row>
    <row r="70" spans="1:29" ht="15.75" thickBot="1" x14ac:dyDescent="0.3">
      <c r="A70" s="175"/>
      <c r="B70" s="127">
        <v>91170</v>
      </c>
      <c r="C70" s="3" t="s">
        <v>28</v>
      </c>
      <c r="D70" s="127">
        <v>2</v>
      </c>
      <c r="E70" s="127" t="s">
        <v>23</v>
      </c>
      <c r="F70" s="147">
        <v>7724</v>
      </c>
      <c r="G70" s="156">
        <v>476</v>
      </c>
      <c r="H70" s="156">
        <v>1477</v>
      </c>
      <c r="I70" s="148">
        <v>1181</v>
      </c>
      <c r="J70" s="148">
        <v>1713</v>
      </c>
      <c r="K70" s="148">
        <v>2034</v>
      </c>
      <c r="L70" s="139">
        <v>843</v>
      </c>
      <c r="M70" s="28">
        <f>I70/(F70-G70-H70)</f>
        <v>0.20464390920117831</v>
      </c>
      <c r="N70" s="23">
        <f>J70/(F70-G70-H70)</f>
        <v>0.29682897244844914</v>
      </c>
      <c r="O70" s="23">
        <f>K70/(F70-G70-H70)</f>
        <v>0.35245191474614451</v>
      </c>
      <c r="P70" s="24">
        <f>L70/(F70-G70-H70)</f>
        <v>0.14607520360422804</v>
      </c>
      <c r="Q70" s="44" t="s">
        <v>98</v>
      </c>
      <c r="R70" s="4"/>
      <c r="S70" s="2">
        <f>H70/F70</f>
        <v>0.19122216468151218</v>
      </c>
      <c r="T70" s="72">
        <f>G70/F70</f>
        <v>6.1626100466079754E-2</v>
      </c>
      <c r="W70" s="4"/>
      <c r="X70" s="4"/>
      <c r="Y70" s="4"/>
      <c r="Z70" s="4"/>
      <c r="AA70" s="4"/>
      <c r="AB70" s="4"/>
      <c r="AC70" s="4"/>
    </row>
    <row r="71" spans="1:29" x14ac:dyDescent="0.25">
      <c r="A71" s="175"/>
      <c r="B71" s="127"/>
      <c r="C71" s="3" t="s">
        <v>18</v>
      </c>
      <c r="D71" s="127"/>
      <c r="E71" s="127"/>
      <c r="F71" s="140">
        <v>1543</v>
      </c>
      <c r="G71" s="141">
        <v>41</v>
      </c>
      <c r="H71" s="141">
        <v>264</v>
      </c>
      <c r="I71" s="141">
        <v>144</v>
      </c>
      <c r="J71" s="141">
        <v>326</v>
      </c>
      <c r="K71" s="141">
        <v>480</v>
      </c>
      <c r="L71" s="142">
        <v>288</v>
      </c>
      <c r="M71" s="92">
        <f>I71/(F71-G71-H71)</f>
        <v>0.11631663974151858</v>
      </c>
      <c r="N71" s="93">
        <f>J71/(F71-G71-H71)</f>
        <v>0.2633279483037157</v>
      </c>
      <c r="O71" s="93">
        <f>K71/(F71-G71-H71)</f>
        <v>0.3877221324717286</v>
      </c>
      <c r="P71" s="94">
        <f>L71/(F71-G71-H71)</f>
        <v>0.23263327948303716</v>
      </c>
      <c r="Q71" s="85" t="s">
        <v>103</v>
      </c>
      <c r="R71" s="4"/>
      <c r="S71" s="2">
        <f t="shared" ref="S71:S74" si="8">H71/F71</f>
        <v>0.17109526895657809</v>
      </c>
      <c r="T71" s="72">
        <f t="shared" ref="T71:T74" si="9">G71/F71</f>
        <v>2.6571613739468567E-2</v>
      </c>
      <c r="W71" s="4"/>
      <c r="X71" s="4"/>
      <c r="Y71" s="4"/>
      <c r="Z71" s="4"/>
      <c r="AA71" s="4"/>
      <c r="AB71" s="4"/>
      <c r="AC71" s="4"/>
    </row>
    <row r="72" spans="1:29" x14ac:dyDescent="0.25">
      <c r="A72" s="175"/>
      <c r="B72" s="127"/>
      <c r="C72" s="3"/>
      <c r="D72" s="127"/>
      <c r="E72" s="127"/>
      <c r="F72" s="143">
        <v>3745</v>
      </c>
      <c r="G72" s="144">
        <v>141</v>
      </c>
      <c r="H72" s="144">
        <v>572</v>
      </c>
      <c r="I72" s="144">
        <v>502</v>
      </c>
      <c r="J72" s="144">
        <v>870</v>
      </c>
      <c r="K72" s="144">
        <v>1116</v>
      </c>
      <c r="L72" s="145">
        <v>544</v>
      </c>
      <c r="M72" s="17">
        <f>I72/(F72-G72-H72)</f>
        <v>0.16556728232189974</v>
      </c>
      <c r="N72" s="18">
        <f>J72/(F72-G72-H72)</f>
        <v>0.28693931398416889</v>
      </c>
      <c r="O72" s="18">
        <f>K72/(F72-G72-H72)</f>
        <v>0.36807387862796836</v>
      </c>
      <c r="P72" s="19">
        <f>L72/(F72-G72-H72)</f>
        <v>0.17941952506596306</v>
      </c>
      <c r="Q72" s="85" t="s">
        <v>99</v>
      </c>
      <c r="R72" s="4"/>
      <c r="S72" s="2">
        <f t="shared" si="8"/>
        <v>0.1527369826435247</v>
      </c>
      <c r="T72" s="72">
        <f t="shared" si="9"/>
        <v>3.7650200267022697E-2</v>
      </c>
      <c r="W72" s="4"/>
      <c r="X72" s="4"/>
      <c r="Y72" s="4"/>
      <c r="Z72" s="4"/>
      <c r="AA72" s="4"/>
      <c r="AB72" s="4"/>
      <c r="AC72" s="4"/>
    </row>
    <row r="73" spans="1:29" x14ac:dyDescent="0.25">
      <c r="A73" s="175"/>
      <c r="B73" s="127"/>
      <c r="C73" s="3"/>
      <c r="D73" s="127"/>
      <c r="E73" s="127"/>
      <c r="F73" s="143">
        <v>3323</v>
      </c>
      <c r="G73" s="146">
        <v>238</v>
      </c>
      <c r="H73" s="146">
        <v>770</v>
      </c>
      <c r="I73" s="146">
        <v>503</v>
      </c>
      <c r="J73" s="146">
        <v>719</v>
      </c>
      <c r="K73" s="146">
        <v>816</v>
      </c>
      <c r="L73" s="145">
        <v>277</v>
      </c>
      <c r="M73" s="120">
        <f>I73/(F73-G73-H73)</f>
        <v>0.21727861771058316</v>
      </c>
      <c r="N73" s="18">
        <f>J73/(F73-G73-H73)</f>
        <v>0.31058315334773218</v>
      </c>
      <c r="O73" s="18">
        <f>K73/(F73-G73-H73)</f>
        <v>0.35248380129589635</v>
      </c>
      <c r="P73" s="19">
        <f>L73/(F73-G73-H73)</f>
        <v>0.11965442764578833</v>
      </c>
      <c r="Q73" s="85" t="s">
        <v>101</v>
      </c>
      <c r="R73" s="4"/>
      <c r="S73" s="76">
        <f t="shared" si="8"/>
        <v>0.23171832681312068</v>
      </c>
      <c r="T73" s="72">
        <f t="shared" si="9"/>
        <v>7.1622028287691847E-2</v>
      </c>
      <c r="W73" s="4"/>
      <c r="X73" s="4"/>
      <c r="Y73" s="4"/>
      <c r="Z73" s="4"/>
      <c r="AA73" s="4"/>
      <c r="AB73" s="4"/>
      <c r="AC73" s="4"/>
    </row>
    <row r="74" spans="1:29" ht="15.75" thickBot="1" x14ac:dyDescent="0.3">
      <c r="A74" s="175"/>
      <c r="B74" s="127"/>
      <c r="C74" s="3"/>
      <c r="D74" s="127"/>
      <c r="E74" s="127"/>
      <c r="F74" s="147">
        <v>656</v>
      </c>
      <c r="G74" s="148">
        <v>97</v>
      </c>
      <c r="H74" s="148">
        <v>135</v>
      </c>
      <c r="I74" s="148">
        <v>176</v>
      </c>
      <c r="J74" s="148">
        <v>124</v>
      </c>
      <c r="K74" s="148">
        <v>102</v>
      </c>
      <c r="L74" s="149">
        <v>22</v>
      </c>
      <c r="M74" s="119">
        <f>I74/(F74-G74-H74)</f>
        <v>0.41509433962264153</v>
      </c>
      <c r="N74" s="23">
        <f>J74/(F74-G74-H74)</f>
        <v>0.29245283018867924</v>
      </c>
      <c r="O74" s="23">
        <f>K74/(F74-G74-H74)</f>
        <v>0.24056603773584906</v>
      </c>
      <c r="P74" s="24">
        <f>L74/(F74-G74-H74)</f>
        <v>5.1886792452830191E-2</v>
      </c>
      <c r="Q74" s="85" t="s">
        <v>182</v>
      </c>
      <c r="R74" s="4"/>
      <c r="S74" s="76">
        <f t="shared" si="8"/>
        <v>0.20579268292682926</v>
      </c>
      <c r="T74" s="72">
        <f t="shared" si="9"/>
        <v>0.14786585365853658</v>
      </c>
      <c r="W74" s="4"/>
      <c r="X74" s="4"/>
      <c r="Y74" s="4"/>
      <c r="Z74" s="4"/>
      <c r="AA74" s="4"/>
      <c r="AB74" s="4"/>
      <c r="AC74" s="4"/>
    </row>
    <row r="75" spans="1:29" x14ac:dyDescent="0.25">
      <c r="A75" s="175"/>
      <c r="B75" s="127"/>
      <c r="C75" s="3"/>
      <c r="D75" s="127"/>
      <c r="E75" s="127"/>
      <c r="F75" s="199"/>
      <c r="G75" s="199"/>
      <c r="H75" s="199"/>
      <c r="I75" s="199"/>
      <c r="J75" s="199"/>
      <c r="K75" s="199"/>
      <c r="L75" s="200"/>
      <c r="M75" s="2"/>
      <c r="N75" s="2"/>
      <c r="O75" s="2"/>
      <c r="P75" s="2"/>
      <c r="Q75" s="3"/>
      <c r="R75" s="4"/>
      <c r="S75" s="3"/>
      <c r="T75" s="3"/>
      <c r="W75" s="3"/>
      <c r="X75" s="3"/>
      <c r="Y75" s="3"/>
      <c r="Z75" s="3"/>
      <c r="AA75" s="3"/>
      <c r="AB75" s="3"/>
      <c r="AC75" s="3"/>
    </row>
    <row r="76" spans="1:29" x14ac:dyDescent="0.25">
      <c r="A76" s="175"/>
      <c r="B76" s="127"/>
      <c r="C76" s="3"/>
      <c r="D76" s="127"/>
      <c r="E76" s="127"/>
      <c r="F76" s="188" t="s">
        <v>12</v>
      </c>
      <c r="G76" s="188" t="s">
        <v>3</v>
      </c>
      <c r="H76" s="188" t="s">
        <v>92</v>
      </c>
      <c r="I76" s="188" t="s">
        <v>13</v>
      </c>
      <c r="J76" s="188" t="s">
        <v>2</v>
      </c>
      <c r="K76" s="188" t="s">
        <v>0</v>
      </c>
      <c r="L76" s="190" t="s">
        <v>1</v>
      </c>
      <c r="M76" s="3" t="s">
        <v>14</v>
      </c>
      <c r="N76" s="3" t="s">
        <v>4</v>
      </c>
      <c r="O76" s="3" t="s">
        <v>5</v>
      </c>
      <c r="P76" s="3" t="s">
        <v>6</v>
      </c>
      <c r="Q76" s="3" t="s">
        <v>102</v>
      </c>
      <c r="R76" s="4"/>
      <c r="S76" s="3" t="s">
        <v>94</v>
      </c>
      <c r="T76" s="3" t="s">
        <v>93</v>
      </c>
      <c r="W76" s="4"/>
      <c r="X76" s="4"/>
      <c r="Y76" s="4"/>
      <c r="Z76" s="4"/>
      <c r="AA76" s="4"/>
      <c r="AB76" s="4"/>
      <c r="AC76" s="4"/>
    </row>
    <row r="77" spans="1:29" ht="15.75" thickBot="1" x14ac:dyDescent="0.3">
      <c r="A77" s="175"/>
      <c r="B77" s="127">
        <v>91171</v>
      </c>
      <c r="C77" s="3" t="s">
        <v>29</v>
      </c>
      <c r="D77" s="127">
        <v>2</v>
      </c>
      <c r="E77" s="127" t="s">
        <v>23</v>
      </c>
      <c r="F77" s="147">
        <v>13809</v>
      </c>
      <c r="G77" s="156">
        <v>928</v>
      </c>
      <c r="H77" s="156">
        <v>817</v>
      </c>
      <c r="I77" s="148">
        <v>3102</v>
      </c>
      <c r="J77" s="148">
        <v>3750</v>
      </c>
      <c r="K77" s="148">
        <v>3623</v>
      </c>
      <c r="L77" s="139">
        <v>1589</v>
      </c>
      <c r="M77" s="119">
        <f>I77/(F77-G77-H77)</f>
        <v>0.25712864721485412</v>
      </c>
      <c r="N77" s="23">
        <f>J77/(F77-G77-H77)</f>
        <v>0.31084217506631301</v>
      </c>
      <c r="O77" s="23">
        <f>K77/(F77-G77-H77)</f>
        <v>0.30031498673740054</v>
      </c>
      <c r="P77" s="24">
        <f>L77/(F77-G77-H77)</f>
        <v>0.13171419098143236</v>
      </c>
      <c r="Q77" s="44" t="s">
        <v>98</v>
      </c>
      <c r="R77" s="4"/>
      <c r="S77" s="2">
        <f>H77/F77</f>
        <v>5.9164313129118691E-2</v>
      </c>
      <c r="T77" s="72">
        <f>G77/F77</f>
        <v>6.720254906220581E-2</v>
      </c>
      <c r="W77" s="4"/>
      <c r="X77" s="4"/>
      <c r="Y77" s="4"/>
      <c r="Z77" s="4"/>
      <c r="AA77" s="4"/>
      <c r="AB77" s="4"/>
      <c r="AC77" s="4"/>
    </row>
    <row r="78" spans="1:29" x14ac:dyDescent="0.25">
      <c r="A78" s="175"/>
      <c r="B78" s="127"/>
      <c r="C78" s="3" t="s">
        <v>30</v>
      </c>
      <c r="D78" s="127"/>
      <c r="E78" s="127"/>
      <c r="F78" s="140">
        <v>2261</v>
      </c>
      <c r="G78" s="141">
        <v>103</v>
      </c>
      <c r="H78" s="141">
        <v>113</v>
      </c>
      <c r="I78" s="141">
        <v>333</v>
      </c>
      <c r="J78" s="141">
        <v>570</v>
      </c>
      <c r="K78" s="141">
        <v>747</v>
      </c>
      <c r="L78" s="142">
        <v>395</v>
      </c>
      <c r="M78" s="92">
        <f>I78/(F78-G78-H78)</f>
        <v>0.16283618581907092</v>
      </c>
      <c r="N78" s="93">
        <f>J78/(F78-G78-H78)</f>
        <v>0.27872860635696822</v>
      </c>
      <c r="O78" s="93">
        <f>K78/(F78-G78-H78)</f>
        <v>0.36528117359413204</v>
      </c>
      <c r="P78" s="94">
        <f>L78/(F78-G78-H78)</f>
        <v>0.19315403422982885</v>
      </c>
      <c r="Q78" s="85" t="s">
        <v>103</v>
      </c>
      <c r="R78" s="4"/>
      <c r="S78" s="2">
        <f t="shared" ref="S78:S81" si="10">H78/F78</f>
        <v>4.9977885891198587E-2</v>
      </c>
      <c r="T78" s="72">
        <f t="shared" ref="T78:T81" si="11">G78/F78</f>
        <v>4.5555064130915521E-2</v>
      </c>
      <c r="W78" s="4"/>
      <c r="X78" s="4"/>
      <c r="Y78" s="4"/>
      <c r="Z78" s="4"/>
      <c r="AA78" s="4"/>
      <c r="AB78" s="4"/>
      <c r="AC78" s="4"/>
    </row>
    <row r="79" spans="1:29" x14ac:dyDescent="0.25">
      <c r="A79" s="175"/>
      <c r="B79" s="127"/>
      <c r="C79" s="3"/>
      <c r="D79" s="127"/>
      <c r="E79" s="127"/>
      <c r="F79" s="143">
        <v>6576</v>
      </c>
      <c r="G79" s="144">
        <v>280</v>
      </c>
      <c r="H79" s="144">
        <v>314</v>
      </c>
      <c r="I79" s="144">
        <v>1204</v>
      </c>
      <c r="J79" s="144">
        <v>1773</v>
      </c>
      <c r="K79" s="144">
        <v>2005</v>
      </c>
      <c r="L79" s="145">
        <v>1000</v>
      </c>
      <c r="M79" s="120">
        <f>I79/(F79-G79-H79)</f>
        <v>0.20127047810096957</v>
      </c>
      <c r="N79" s="18">
        <f>J79/(F79-G79-H79)</f>
        <v>0.29638916750250754</v>
      </c>
      <c r="O79" s="18">
        <f>K79/(F79-G79-H79)</f>
        <v>0.33517218321631559</v>
      </c>
      <c r="P79" s="19">
        <f>L79/(F79-G79-H79)</f>
        <v>0.1671681711802073</v>
      </c>
      <c r="Q79" s="85" t="s">
        <v>99</v>
      </c>
      <c r="R79" s="4"/>
      <c r="S79" s="2">
        <f t="shared" si="10"/>
        <v>4.7749391727493914E-2</v>
      </c>
      <c r="T79" s="72">
        <f t="shared" si="11"/>
        <v>4.2579075425790751E-2</v>
      </c>
      <c r="W79" s="4"/>
      <c r="X79" s="4"/>
      <c r="Y79" s="4"/>
      <c r="Z79" s="4"/>
      <c r="AA79" s="4"/>
      <c r="AB79" s="4"/>
      <c r="AC79" s="4"/>
    </row>
    <row r="80" spans="1:29" x14ac:dyDescent="0.25">
      <c r="A80" s="175"/>
      <c r="B80" s="127"/>
      <c r="C80" s="3"/>
      <c r="D80" s="127"/>
      <c r="E80" s="127"/>
      <c r="F80" s="143">
        <v>5916</v>
      </c>
      <c r="G80" s="146">
        <v>463</v>
      </c>
      <c r="H80" s="146">
        <v>369</v>
      </c>
      <c r="I80" s="146">
        <v>1383</v>
      </c>
      <c r="J80" s="146">
        <v>1697</v>
      </c>
      <c r="K80" s="146">
        <v>1465</v>
      </c>
      <c r="L80" s="145">
        <v>539</v>
      </c>
      <c r="M80" s="120">
        <f>I80/(F80-G80-H80)</f>
        <v>0.27202989771833203</v>
      </c>
      <c r="N80" s="18">
        <f>J80/(F80-G80-H80)</f>
        <v>0.33379228953579859</v>
      </c>
      <c r="O80" s="18">
        <f>K80/(F80-G80-H80)</f>
        <v>0.28815892997639653</v>
      </c>
      <c r="P80" s="19">
        <f>L80/(F80-G80-H80)</f>
        <v>0.10601888276947286</v>
      </c>
      <c r="Q80" s="85" t="s">
        <v>101</v>
      </c>
      <c r="R80" s="4"/>
      <c r="S80" s="2">
        <f t="shared" si="10"/>
        <v>6.237322515212982E-2</v>
      </c>
      <c r="T80" s="72">
        <f t="shared" si="11"/>
        <v>7.8262339418526033E-2</v>
      </c>
      <c r="W80" s="4"/>
      <c r="X80" s="4"/>
      <c r="Y80" s="4"/>
      <c r="Z80" s="4"/>
      <c r="AA80" s="4"/>
      <c r="AB80" s="4"/>
      <c r="AC80" s="4"/>
    </row>
    <row r="81" spans="1:29" ht="15.75" thickBot="1" x14ac:dyDescent="0.3">
      <c r="A81" s="175"/>
      <c r="B81" s="127"/>
      <c r="C81" s="3"/>
      <c r="D81" s="127"/>
      <c r="E81" s="127"/>
      <c r="F81" s="147">
        <v>1317</v>
      </c>
      <c r="G81" s="148">
        <v>185</v>
      </c>
      <c r="H81" s="148">
        <v>134</v>
      </c>
      <c r="I81" s="148">
        <v>515</v>
      </c>
      <c r="J81" s="148">
        <v>280</v>
      </c>
      <c r="K81" s="148">
        <v>153</v>
      </c>
      <c r="L81" s="149">
        <v>50</v>
      </c>
      <c r="M81" s="119">
        <f>I81/(F81-G81-H81)</f>
        <v>0.51603206412825653</v>
      </c>
      <c r="N81" s="23">
        <f>J81/(F81-G81-H81)</f>
        <v>0.28056112224448898</v>
      </c>
      <c r="O81" s="23">
        <f>K81/(F81-G81-H81)</f>
        <v>0.15330661322645289</v>
      </c>
      <c r="P81" s="24">
        <f>L81/(F81-G81-H81)</f>
        <v>5.0100200400801605E-2</v>
      </c>
      <c r="Q81" s="85" t="s">
        <v>182</v>
      </c>
      <c r="R81" s="4"/>
      <c r="S81" s="2">
        <f t="shared" si="10"/>
        <v>0.1017463933181473</v>
      </c>
      <c r="T81" s="72">
        <f t="shared" si="11"/>
        <v>0.14047076689445709</v>
      </c>
      <c r="W81" s="4"/>
      <c r="X81" s="4"/>
      <c r="Y81" s="4"/>
      <c r="Z81" s="4"/>
      <c r="AA81" s="4"/>
      <c r="AB81" s="4"/>
      <c r="AC81" s="4"/>
    </row>
    <row r="82" spans="1:29" x14ac:dyDescent="0.25">
      <c r="A82" s="175"/>
      <c r="B82" s="127"/>
      <c r="C82" s="3"/>
      <c r="D82" s="127"/>
      <c r="E82" s="127"/>
      <c r="F82" s="199"/>
      <c r="G82" s="199"/>
      <c r="H82" s="199"/>
      <c r="I82" s="199"/>
      <c r="J82" s="199"/>
      <c r="K82" s="199"/>
      <c r="L82" s="200"/>
      <c r="M82" s="2"/>
      <c r="N82" s="2"/>
      <c r="O82" s="2"/>
      <c r="P82" s="2"/>
      <c r="Q82" s="3"/>
      <c r="R82" s="4"/>
      <c r="S82" s="3"/>
      <c r="T82" s="3"/>
      <c r="W82" s="3"/>
      <c r="X82" s="3"/>
      <c r="Y82" s="3"/>
      <c r="Z82" s="3"/>
      <c r="AA82" s="3"/>
      <c r="AB82" s="3"/>
      <c r="AC82" s="3"/>
    </row>
    <row r="83" spans="1:29" x14ac:dyDescent="0.25">
      <c r="A83" s="175"/>
      <c r="B83" s="127"/>
      <c r="C83" s="3"/>
      <c r="D83" s="127"/>
      <c r="E83" s="127"/>
      <c r="F83" s="188" t="s">
        <v>12</v>
      </c>
      <c r="G83" s="188" t="s">
        <v>3</v>
      </c>
      <c r="H83" s="188" t="s">
        <v>92</v>
      </c>
      <c r="I83" s="188" t="s">
        <v>13</v>
      </c>
      <c r="J83" s="188" t="s">
        <v>2</v>
      </c>
      <c r="K83" s="188" t="s">
        <v>0</v>
      </c>
      <c r="L83" s="190" t="s">
        <v>1</v>
      </c>
      <c r="M83" s="3" t="s">
        <v>14</v>
      </c>
      <c r="N83" s="3" t="s">
        <v>4</v>
      </c>
      <c r="O83" s="3" t="s">
        <v>5</v>
      </c>
      <c r="P83" s="3" t="s">
        <v>6</v>
      </c>
      <c r="Q83" s="3" t="s">
        <v>102</v>
      </c>
      <c r="R83" s="4"/>
      <c r="S83" s="3" t="s">
        <v>94</v>
      </c>
      <c r="T83" s="3" t="s">
        <v>93</v>
      </c>
      <c r="W83" s="4"/>
      <c r="X83" s="4"/>
      <c r="Y83" s="4"/>
      <c r="Z83" s="4"/>
      <c r="AA83" s="4"/>
      <c r="AB83" s="4"/>
      <c r="AC83" s="4"/>
    </row>
    <row r="84" spans="1:29" ht="15.75" thickBot="1" x14ac:dyDescent="0.3">
      <c r="A84" s="175"/>
      <c r="B84" s="127">
        <v>91173</v>
      </c>
      <c r="C84" s="3" t="s">
        <v>31</v>
      </c>
      <c r="D84" s="127">
        <v>2</v>
      </c>
      <c r="E84" s="127" t="s">
        <v>23</v>
      </c>
      <c r="F84" s="147">
        <v>12378</v>
      </c>
      <c r="G84" s="156">
        <v>748</v>
      </c>
      <c r="H84" s="156">
        <v>1735</v>
      </c>
      <c r="I84" s="148">
        <v>1713</v>
      </c>
      <c r="J84" s="148">
        <v>3619</v>
      </c>
      <c r="K84" s="148">
        <v>2746</v>
      </c>
      <c r="L84" s="139">
        <v>1817</v>
      </c>
      <c r="M84" s="28">
        <f>I84/(F84-G84-H84)</f>
        <v>0.1731177362304194</v>
      </c>
      <c r="N84" s="23">
        <f>J84/(F84-G84-H84)</f>
        <v>0.36574027286508337</v>
      </c>
      <c r="O84" s="23">
        <f>K84/(F84-G84-H84)</f>
        <v>0.27751389590702374</v>
      </c>
      <c r="P84" s="24">
        <f>L84/(F84-G84-H84)</f>
        <v>0.18362809499747348</v>
      </c>
      <c r="Q84" s="44" t="s">
        <v>98</v>
      </c>
      <c r="R84" s="4"/>
      <c r="S84" s="2">
        <f>H84/F84</f>
        <v>0.14016804007109387</v>
      </c>
      <c r="T84" s="72">
        <f>G84/F84</f>
        <v>6.0429794797220875E-2</v>
      </c>
      <c r="W84" s="4"/>
      <c r="X84" s="4"/>
      <c r="Y84" s="4"/>
      <c r="Z84" s="4"/>
      <c r="AA84" s="4"/>
      <c r="AB84" s="4"/>
      <c r="AC84" s="4"/>
    </row>
    <row r="85" spans="1:29" x14ac:dyDescent="0.25">
      <c r="A85" s="175"/>
      <c r="B85" s="127"/>
      <c r="C85" s="3" t="s">
        <v>30</v>
      </c>
      <c r="D85" s="127"/>
      <c r="E85" s="127"/>
      <c r="F85" s="140">
        <v>2147</v>
      </c>
      <c r="G85" s="141">
        <v>85</v>
      </c>
      <c r="H85" s="141">
        <v>241</v>
      </c>
      <c r="I85" s="141">
        <v>195</v>
      </c>
      <c r="J85" s="141">
        <v>604</v>
      </c>
      <c r="K85" s="141">
        <v>559</v>
      </c>
      <c r="L85" s="142">
        <v>463</v>
      </c>
      <c r="M85" s="92">
        <f>I85/(F85-G85-H85)</f>
        <v>0.1070840197693575</v>
      </c>
      <c r="N85" s="93">
        <f>J85/(F85-G85-H85)</f>
        <v>0.33168588687534323</v>
      </c>
      <c r="O85" s="93">
        <f>K85/(F85-G85-H85)</f>
        <v>0.30697419000549148</v>
      </c>
      <c r="P85" s="102">
        <f>L85/(F85-G85-H85)</f>
        <v>0.2542559033498078</v>
      </c>
      <c r="Q85" s="85" t="s">
        <v>103</v>
      </c>
      <c r="R85" s="4"/>
      <c r="S85" s="2">
        <f t="shared" ref="S85:S88" si="12">H85/F85</f>
        <v>0.11224965067536097</v>
      </c>
      <c r="T85" s="72">
        <f t="shared" ref="T85:T88" si="13">G85/F85</f>
        <v>3.959012575687005E-2</v>
      </c>
      <c r="W85" s="4"/>
      <c r="X85" s="4"/>
      <c r="Y85" s="4"/>
      <c r="Z85" s="4"/>
      <c r="AA85" s="4"/>
      <c r="AB85" s="4"/>
      <c r="AC85" s="4"/>
    </row>
    <row r="86" spans="1:29" x14ac:dyDescent="0.25">
      <c r="A86" s="175"/>
      <c r="B86" s="127"/>
      <c r="C86" s="127"/>
      <c r="D86" s="127"/>
      <c r="E86" s="127"/>
      <c r="F86" s="143">
        <v>6177</v>
      </c>
      <c r="G86" s="144">
        <v>241</v>
      </c>
      <c r="H86" s="144">
        <v>734</v>
      </c>
      <c r="I86" s="144">
        <v>725</v>
      </c>
      <c r="J86" s="144">
        <v>1830</v>
      </c>
      <c r="K86" s="144">
        <v>1505</v>
      </c>
      <c r="L86" s="145">
        <v>1142</v>
      </c>
      <c r="M86" s="17">
        <f>I86/(F86-G86-H86)</f>
        <v>0.13936947327950788</v>
      </c>
      <c r="N86" s="18">
        <f>J86/(F86-G86-H86)</f>
        <v>0.35178777393310268</v>
      </c>
      <c r="O86" s="18">
        <f>K86/(F86-G86-H86)</f>
        <v>0.28931180315263361</v>
      </c>
      <c r="P86" s="19">
        <f>L86/(F86-G86-H86)</f>
        <v>0.21953094963475586</v>
      </c>
      <c r="Q86" s="85" t="s">
        <v>99</v>
      </c>
      <c r="R86" s="4"/>
      <c r="S86" s="2">
        <f t="shared" si="12"/>
        <v>0.11882790998866764</v>
      </c>
      <c r="T86" s="72">
        <f t="shared" si="13"/>
        <v>3.9015703415897683E-2</v>
      </c>
      <c r="W86" s="4"/>
      <c r="X86" s="4"/>
      <c r="Y86" s="4"/>
      <c r="Z86" s="4"/>
      <c r="AA86" s="4"/>
      <c r="AB86" s="4"/>
      <c r="AC86" s="4"/>
    </row>
    <row r="87" spans="1:29" x14ac:dyDescent="0.25">
      <c r="A87" s="175"/>
      <c r="B87" s="127"/>
      <c r="C87" s="127"/>
      <c r="D87" s="127"/>
      <c r="E87" s="127"/>
      <c r="F87" s="143">
        <v>5302</v>
      </c>
      <c r="G87" s="146">
        <v>394</v>
      </c>
      <c r="H87" s="146">
        <v>815</v>
      </c>
      <c r="I87" s="146">
        <v>765</v>
      </c>
      <c r="J87" s="146">
        <v>1561</v>
      </c>
      <c r="K87" s="146">
        <v>1138</v>
      </c>
      <c r="L87" s="145">
        <v>629</v>
      </c>
      <c r="M87" s="17">
        <f>I87/(F87-G87-H87)</f>
        <v>0.18690447104813096</v>
      </c>
      <c r="N87" s="18">
        <f>J87/(F87-G87-H87)</f>
        <v>0.38138284876618617</v>
      </c>
      <c r="O87" s="18">
        <f>K87/(F87-G87-H87)</f>
        <v>0.27803567065721962</v>
      </c>
      <c r="P87" s="19">
        <f>L87/(F87-G87-H87)</f>
        <v>0.15367700952846322</v>
      </c>
      <c r="Q87" s="85" t="s">
        <v>101</v>
      </c>
      <c r="R87" s="4"/>
      <c r="S87" s="2">
        <f t="shared" si="12"/>
        <v>0.15371557902678235</v>
      </c>
      <c r="T87" s="72">
        <f t="shared" si="13"/>
        <v>7.4311580535646932E-2</v>
      </c>
      <c r="W87" s="4"/>
      <c r="X87" s="4"/>
      <c r="Y87" s="4"/>
      <c r="Z87" s="4"/>
      <c r="AA87" s="4"/>
      <c r="AB87" s="4"/>
      <c r="AC87" s="4"/>
    </row>
    <row r="88" spans="1:29" ht="15.75" thickBot="1" x14ac:dyDescent="0.3">
      <c r="A88" s="175"/>
      <c r="B88" s="127"/>
      <c r="C88" s="127"/>
      <c r="D88" s="127"/>
      <c r="E88" s="127"/>
      <c r="F88" s="147">
        <v>899</v>
      </c>
      <c r="G88" s="148">
        <v>113</v>
      </c>
      <c r="H88" s="148">
        <v>186</v>
      </c>
      <c r="I88" s="148">
        <v>223</v>
      </c>
      <c r="J88" s="148">
        <v>228</v>
      </c>
      <c r="K88" s="148">
        <v>103</v>
      </c>
      <c r="L88" s="149">
        <v>46</v>
      </c>
      <c r="M88" s="119">
        <f>I88/(F88-G88-H88)</f>
        <v>0.37166666666666665</v>
      </c>
      <c r="N88" s="23">
        <f>J88/(F88-G88-H88)</f>
        <v>0.38</v>
      </c>
      <c r="O88" s="23">
        <f>K88/(F88-G88-H88)</f>
        <v>0.17166666666666666</v>
      </c>
      <c r="P88" s="24">
        <f>L88/(F88-G88-H88)</f>
        <v>7.6666666666666661E-2</v>
      </c>
      <c r="Q88" s="85" t="s">
        <v>182</v>
      </c>
      <c r="R88" s="4"/>
      <c r="S88" s="76">
        <f t="shared" si="12"/>
        <v>0.20689655172413793</v>
      </c>
      <c r="T88" s="72">
        <f t="shared" si="13"/>
        <v>0.12569521690767518</v>
      </c>
      <c r="W88" s="4"/>
      <c r="X88" s="4"/>
      <c r="Y88" s="4"/>
      <c r="Z88" s="4"/>
      <c r="AA88" s="4"/>
      <c r="AB88" s="4"/>
      <c r="AC88" s="4"/>
    </row>
    <row r="89" spans="1:29" x14ac:dyDescent="0.25">
      <c r="B89" s="127"/>
      <c r="C89" s="127"/>
      <c r="D89" s="127"/>
      <c r="E89" s="127"/>
      <c r="F89" s="188"/>
      <c r="G89" s="188"/>
      <c r="H89" s="188"/>
      <c r="I89" s="188"/>
      <c r="J89" s="188"/>
      <c r="K89" s="188"/>
      <c r="L89" s="190"/>
      <c r="M89" s="2"/>
      <c r="N89" s="2"/>
      <c r="O89" s="2"/>
      <c r="P89" s="2"/>
      <c r="Q89" s="25"/>
      <c r="R89" s="4"/>
      <c r="S89" s="4"/>
      <c r="W89" s="4"/>
      <c r="X89" s="4"/>
      <c r="Y89" s="4"/>
      <c r="Z89" s="4"/>
      <c r="AA89" s="4"/>
      <c r="AB89" s="4"/>
      <c r="AC89" s="4"/>
    </row>
    <row r="90" spans="1:29" x14ac:dyDescent="0.25">
      <c r="A90" s="126"/>
      <c r="B90" s="126"/>
      <c r="C90" s="126"/>
      <c r="D90" s="126"/>
      <c r="E90" s="126"/>
      <c r="F90" s="187"/>
      <c r="G90" s="187"/>
      <c r="H90" s="187"/>
      <c r="I90" s="187"/>
      <c r="J90" s="187"/>
      <c r="K90" s="187"/>
      <c r="L90" s="187"/>
      <c r="M90" s="126"/>
      <c r="N90" s="126"/>
      <c r="O90" s="126"/>
      <c r="P90" s="126"/>
      <c r="Q90" s="68"/>
      <c r="R90" s="126"/>
      <c r="S90" s="126"/>
      <c r="W90" s="3"/>
      <c r="X90" s="3"/>
      <c r="Y90" s="3"/>
      <c r="Z90" s="3"/>
      <c r="AA90" s="3"/>
      <c r="AB90" s="3"/>
      <c r="AC90" s="3"/>
    </row>
    <row r="91" spans="1:29" x14ac:dyDescent="0.25">
      <c r="B91" s="127" t="s">
        <v>9</v>
      </c>
      <c r="C91" s="1"/>
      <c r="D91" s="127" t="s">
        <v>10</v>
      </c>
      <c r="E91" s="127" t="s">
        <v>11</v>
      </c>
      <c r="F91" s="188" t="s">
        <v>12</v>
      </c>
      <c r="G91" s="188" t="s">
        <v>3</v>
      </c>
      <c r="H91" s="188" t="s">
        <v>92</v>
      </c>
      <c r="I91" s="188" t="s">
        <v>13</v>
      </c>
      <c r="J91" s="188" t="s">
        <v>2</v>
      </c>
      <c r="K91" s="188" t="s">
        <v>0</v>
      </c>
      <c r="L91" s="190" t="s">
        <v>1</v>
      </c>
      <c r="M91" s="3" t="s">
        <v>14</v>
      </c>
      <c r="N91" s="3" t="s">
        <v>4</v>
      </c>
      <c r="O91" s="3" t="s">
        <v>5</v>
      </c>
      <c r="P91" s="3" t="s">
        <v>6</v>
      </c>
      <c r="Q91" s="3" t="s">
        <v>102</v>
      </c>
      <c r="R91" s="4"/>
      <c r="S91" s="4"/>
      <c r="W91" s="4"/>
      <c r="X91" s="4"/>
      <c r="Y91" s="4"/>
      <c r="Z91" s="4"/>
      <c r="AA91" s="4"/>
      <c r="AB91" s="4"/>
      <c r="AC91" s="4"/>
    </row>
    <row r="92" spans="1:29" ht="15" customHeight="1" thickBot="1" x14ac:dyDescent="0.3">
      <c r="A92" s="170" t="s">
        <v>239</v>
      </c>
      <c r="B92" s="127">
        <v>91521</v>
      </c>
      <c r="C92" s="127" t="s">
        <v>32</v>
      </c>
      <c r="D92" s="127">
        <v>3</v>
      </c>
      <c r="E92" s="127" t="s">
        <v>16</v>
      </c>
      <c r="F92" s="147">
        <v>4967</v>
      </c>
      <c r="G92" s="156">
        <v>0</v>
      </c>
      <c r="H92" s="156">
        <v>0</v>
      </c>
      <c r="I92" s="148">
        <v>582</v>
      </c>
      <c r="J92" s="148">
        <v>1309</v>
      </c>
      <c r="K92" s="148">
        <v>1370</v>
      </c>
      <c r="L92" s="139">
        <v>1706</v>
      </c>
      <c r="M92" s="28">
        <f>I92/(F92-G92-H92)</f>
        <v>0.11717334407086773</v>
      </c>
      <c r="N92" s="23">
        <f>J92/(F92-G92-H92)</f>
        <v>0.26353935977451176</v>
      </c>
      <c r="O92" s="23">
        <f>K92/(F92-G92-H92)</f>
        <v>0.27582041473726593</v>
      </c>
      <c r="P92" s="78">
        <f>L92/(F92-G92-H92)</f>
        <v>0.34346688141735454</v>
      </c>
      <c r="Q92" s="25" t="s">
        <v>98</v>
      </c>
      <c r="R92" s="4"/>
      <c r="S92" s="4"/>
      <c r="W92" s="4"/>
      <c r="X92" s="4"/>
      <c r="Y92" s="4"/>
      <c r="Z92" s="4"/>
      <c r="AA92" s="4"/>
      <c r="AB92" s="4"/>
      <c r="AC92" s="4"/>
    </row>
    <row r="93" spans="1:29" x14ac:dyDescent="0.25">
      <c r="A93" s="170"/>
      <c r="B93" s="127" t="s">
        <v>105</v>
      </c>
      <c r="C93" s="127" t="s">
        <v>18</v>
      </c>
      <c r="D93" s="127"/>
      <c r="E93" s="127"/>
      <c r="F93" s="140">
        <v>650</v>
      </c>
      <c r="G93" s="141">
        <v>0</v>
      </c>
      <c r="H93" s="141">
        <v>0</v>
      </c>
      <c r="I93" s="141">
        <v>37</v>
      </c>
      <c r="J93" s="141">
        <v>130</v>
      </c>
      <c r="K93" s="141">
        <v>175</v>
      </c>
      <c r="L93" s="142">
        <v>308</v>
      </c>
      <c r="M93" s="92">
        <f>I93/(F93-G93-H93)</f>
        <v>5.6923076923076923E-2</v>
      </c>
      <c r="N93" s="93">
        <f>J93/(F93-G93-H93)</f>
        <v>0.2</v>
      </c>
      <c r="O93" s="93">
        <f>K93/(F93-G93-H93)</f>
        <v>0.26923076923076922</v>
      </c>
      <c r="P93" s="102">
        <f>L93/(F93-G93-H93)</f>
        <v>0.47384615384615386</v>
      </c>
      <c r="Q93" s="88" t="s">
        <v>103</v>
      </c>
      <c r="R93" s="4"/>
      <c r="S93" s="4"/>
      <c r="W93" s="4"/>
      <c r="X93" s="4"/>
      <c r="Y93" s="4"/>
      <c r="Z93" s="4"/>
      <c r="AA93" s="4"/>
      <c r="AB93" s="4"/>
      <c r="AC93" s="4"/>
    </row>
    <row r="94" spans="1:29" x14ac:dyDescent="0.25">
      <c r="A94" s="170"/>
      <c r="B94" s="127"/>
      <c r="C94" s="127"/>
      <c r="D94" s="127"/>
      <c r="E94" s="127"/>
      <c r="F94" s="143">
        <v>2115</v>
      </c>
      <c r="G94" s="144">
        <v>0</v>
      </c>
      <c r="H94" s="144">
        <v>0</v>
      </c>
      <c r="I94" s="144">
        <v>219</v>
      </c>
      <c r="J94" s="144">
        <v>503</v>
      </c>
      <c r="K94" s="144">
        <v>605</v>
      </c>
      <c r="L94" s="145">
        <v>788</v>
      </c>
      <c r="M94" s="17">
        <f>I94/(F94-G94-H94)</f>
        <v>0.10354609929078014</v>
      </c>
      <c r="N94" s="18">
        <f>J94/(F94-G94-H94)</f>
        <v>0.23782505910165486</v>
      </c>
      <c r="O94" s="18">
        <f>K94/(F94-G94-H94)</f>
        <v>0.2860520094562648</v>
      </c>
      <c r="P94" s="74">
        <f>L94/(F94-G94-H94)</f>
        <v>0.37257683215130022</v>
      </c>
      <c r="Q94" s="88" t="s">
        <v>99</v>
      </c>
      <c r="R94" s="4"/>
      <c r="S94" s="4"/>
      <c r="W94" s="4"/>
      <c r="X94" s="4"/>
      <c r="Y94" s="4"/>
      <c r="Z94" s="4"/>
      <c r="AA94" s="4"/>
      <c r="AB94" s="4"/>
      <c r="AC94" s="4"/>
    </row>
    <row r="95" spans="1:29" x14ac:dyDescent="0.25">
      <c r="A95" s="170"/>
      <c r="B95" s="127"/>
      <c r="C95" s="127"/>
      <c r="D95" s="127"/>
      <c r="E95" s="127"/>
      <c r="F95" s="143">
        <v>2192</v>
      </c>
      <c r="G95" s="146">
        <v>0</v>
      </c>
      <c r="H95" s="146">
        <v>0</v>
      </c>
      <c r="I95" s="146">
        <v>269</v>
      </c>
      <c r="J95" s="146">
        <v>581</v>
      </c>
      <c r="K95" s="146">
        <v>593</v>
      </c>
      <c r="L95" s="145">
        <v>749</v>
      </c>
      <c r="M95" s="17">
        <f>I95/(F95-G95-H95)</f>
        <v>0.12271897810218978</v>
      </c>
      <c r="N95" s="18">
        <f>J95/(F95-G95-H95)</f>
        <v>0.26505474452554745</v>
      </c>
      <c r="O95" s="18">
        <f>K95/(F95-G95-H95)</f>
        <v>0.27052919708029199</v>
      </c>
      <c r="P95" s="74">
        <f>L95/(F95-G95-H95)</f>
        <v>0.34169708029197082</v>
      </c>
      <c r="Q95" s="88" t="s">
        <v>101</v>
      </c>
      <c r="R95" s="4"/>
      <c r="S95" s="4"/>
      <c r="W95" s="4"/>
      <c r="X95" s="4"/>
      <c r="Y95" s="4"/>
      <c r="Z95" s="4"/>
      <c r="AA95" s="4"/>
      <c r="AB95" s="4"/>
      <c r="AC95" s="4"/>
    </row>
    <row r="96" spans="1:29" ht="15.75" thickBot="1" x14ac:dyDescent="0.3">
      <c r="A96" s="170"/>
      <c r="B96" s="127"/>
      <c r="C96" s="127"/>
      <c r="D96" s="127"/>
      <c r="E96" s="127"/>
      <c r="F96" s="147">
        <v>660</v>
      </c>
      <c r="G96" s="148">
        <v>0</v>
      </c>
      <c r="H96" s="148">
        <v>0</v>
      </c>
      <c r="I96" s="148">
        <v>94</v>
      </c>
      <c r="J96" s="148">
        <v>225</v>
      </c>
      <c r="K96" s="148">
        <v>172</v>
      </c>
      <c r="L96" s="149">
        <v>169</v>
      </c>
      <c r="M96" s="28">
        <f>I96/(F96-G96-H96)</f>
        <v>0.14242424242424243</v>
      </c>
      <c r="N96" s="23">
        <f>J96/(F96-G96-H96)</f>
        <v>0.34090909090909088</v>
      </c>
      <c r="O96" s="23">
        <f>K96/(F96-G96-H96)</f>
        <v>0.26060606060606062</v>
      </c>
      <c r="P96" s="78">
        <f>L96/(F96-G96-H96)</f>
        <v>0.25606060606060604</v>
      </c>
      <c r="Q96" s="85" t="s">
        <v>182</v>
      </c>
      <c r="R96" s="4"/>
      <c r="S96" s="4"/>
      <c r="W96" s="4"/>
      <c r="X96" s="4"/>
      <c r="Y96" s="4"/>
      <c r="Z96" s="4"/>
      <c r="AA96" s="4"/>
      <c r="AB96" s="4"/>
      <c r="AC96" s="4"/>
    </row>
    <row r="97" spans="1:29" x14ac:dyDescent="0.25">
      <c r="A97" s="170"/>
      <c r="B97" s="127"/>
      <c r="C97" s="127"/>
      <c r="D97" s="127"/>
      <c r="E97" s="127"/>
      <c r="F97" s="200"/>
      <c r="G97" s="200"/>
      <c r="H97" s="200"/>
      <c r="I97" s="200"/>
      <c r="J97" s="200"/>
      <c r="K97" s="200"/>
      <c r="L97" s="200"/>
      <c r="M97" s="26"/>
      <c r="N97" s="26"/>
      <c r="O97" s="26"/>
      <c r="P97" s="26"/>
      <c r="Q97" s="25"/>
      <c r="R97" s="4"/>
      <c r="S97" s="4"/>
      <c r="W97" s="3"/>
      <c r="X97" s="3"/>
      <c r="Y97" s="3"/>
      <c r="Z97" s="3"/>
      <c r="AA97" s="3"/>
      <c r="AB97" s="3"/>
      <c r="AC97" s="3"/>
    </row>
    <row r="98" spans="1:29" x14ac:dyDescent="0.25">
      <c r="A98" s="170"/>
      <c r="B98" s="127"/>
      <c r="C98" s="127"/>
      <c r="D98" s="127"/>
      <c r="E98" s="127"/>
      <c r="F98" s="188" t="s">
        <v>12</v>
      </c>
      <c r="G98" s="188" t="s">
        <v>3</v>
      </c>
      <c r="H98" s="188" t="s">
        <v>92</v>
      </c>
      <c r="I98" s="188" t="s">
        <v>13</v>
      </c>
      <c r="J98" s="188" t="s">
        <v>2</v>
      </c>
      <c r="K98" s="188" t="s">
        <v>0</v>
      </c>
      <c r="L98" s="190" t="s">
        <v>1</v>
      </c>
      <c r="M98" s="3" t="s">
        <v>14</v>
      </c>
      <c r="N98" s="3" t="s">
        <v>4</v>
      </c>
      <c r="O98" s="3" t="s">
        <v>5</v>
      </c>
      <c r="P98" s="3" t="s">
        <v>6</v>
      </c>
      <c r="Q98" s="3" t="s">
        <v>102</v>
      </c>
      <c r="R98" s="4"/>
      <c r="S98" s="4"/>
      <c r="W98" s="4"/>
      <c r="X98" s="4"/>
      <c r="Y98" s="4"/>
      <c r="Z98" s="4"/>
      <c r="AA98" s="4"/>
      <c r="AB98" s="4"/>
      <c r="AC98" s="4"/>
    </row>
    <row r="99" spans="1:29" ht="15.75" thickBot="1" x14ac:dyDescent="0.3">
      <c r="A99" s="170"/>
      <c r="B99" s="127">
        <v>91522</v>
      </c>
      <c r="C99" s="127" t="s">
        <v>72</v>
      </c>
      <c r="D99" s="127">
        <v>3</v>
      </c>
      <c r="E99" s="127" t="s">
        <v>16</v>
      </c>
      <c r="F99" s="147">
        <v>3144</v>
      </c>
      <c r="G99" s="156">
        <v>0</v>
      </c>
      <c r="H99" s="156">
        <v>0</v>
      </c>
      <c r="I99" s="148">
        <v>345</v>
      </c>
      <c r="J99" s="148">
        <v>849</v>
      </c>
      <c r="K99" s="148">
        <v>759</v>
      </c>
      <c r="L99" s="139">
        <v>1191</v>
      </c>
      <c r="M99" s="28">
        <f>I99/(F99-G99-H99)</f>
        <v>0.10973282442748092</v>
      </c>
      <c r="N99" s="23">
        <f>J99/(F99-G99-H99)</f>
        <v>0.27003816793893132</v>
      </c>
      <c r="O99" s="23">
        <f>K99/(F99-G99-H99)</f>
        <v>0.24141221374045801</v>
      </c>
      <c r="P99" s="78">
        <f>L99/(F99-G99-H99)</f>
        <v>0.37881679389312978</v>
      </c>
      <c r="Q99" s="25" t="s">
        <v>98</v>
      </c>
      <c r="R99" s="4"/>
      <c r="S99" s="4"/>
      <c r="W99" s="4"/>
      <c r="X99" s="4"/>
      <c r="Y99" s="4"/>
      <c r="Z99" s="4"/>
      <c r="AA99" s="4"/>
      <c r="AB99" s="4"/>
      <c r="AC99" s="4"/>
    </row>
    <row r="100" spans="1:29" x14ac:dyDescent="0.25">
      <c r="A100" s="170"/>
      <c r="B100" s="127"/>
      <c r="C100" s="127"/>
      <c r="D100" s="127"/>
      <c r="E100" s="127"/>
      <c r="F100" s="143">
        <v>552</v>
      </c>
      <c r="G100" s="157">
        <v>0</v>
      </c>
      <c r="H100" s="157">
        <v>0</v>
      </c>
      <c r="I100" s="144">
        <v>46</v>
      </c>
      <c r="J100" s="144">
        <v>141</v>
      </c>
      <c r="K100" s="144">
        <v>125</v>
      </c>
      <c r="L100" s="153">
        <v>240</v>
      </c>
      <c r="M100" s="92">
        <f>I100/(F100-G100-H100)</f>
        <v>8.3333333333333329E-2</v>
      </c>
      <c r="N100" s="93">
        <f>J100/(F100-G100-H100)</f>
        <v>0.25543478260869568</v>
      </c>
      <c r="O100" s="93">
        <f>K100/(F100-G100-H100)</f>
        <v>0.22644927536231885</v>
      </c>
      <c r="P100" s="102">
        <f>L100/(F100-G100-H100)</f>
        <v>0.43478260869565216</v>
      </c>
      <c r="Q100" s="88" t="s">
        <v>103</v>
      </c>
      <c r="R100" s="4"/>
      <c r="S100" s="4"/>
      <c r="W100" s="4"/>
      <c r="X100" s="4"/>
      <c r="Y100" s="4"/>
      <c r="Z100" s="4"/>
      <c r="AA100" s="4"/>
      <c r="AB100" s="4"/>
      <c r="AC100" s="4"/>
    </row>
    <row r="101" spans="1:29" x14ac:dyDescent="0.25">
      <c r="A101" s="170"/>
      <c r="B101" s="127"/>
      <c r="C101" s="127"/>
      <c r="D101" s="127"/>
      <c r="E101" s="127"/>
      <c r="F101" s="143">
        <v>1486</v>
      </c>
      <c r="G101" s="157">
        <v>0</v>
      </c>
      <c r="H101" s="157">
        <v>0</v>
      </c>
      <c r="I101" s="144">
        <v>105</v>
      </c>
      <c r="J101" s="144">
        <v>346</v>
      </c>
      <c r="K101" s="144">
        <v>383</v>
      </c>
      <c r="L101" s="153">
        <v>652</v>
      </c>
      <c r="M101" s="17">
        <f>I101/(F101-G101-H101)</f>
        <v>7.0659488559892333E-2</v>
      </c>
      <c r="N101" s="18">
        <f>J101/(F101-G101-H101)</f>
        <v>0.23283983849259757</v>
      </c>
      <c r="O101" s="18">
        <f>K101/(F101-G101-H101)</f>
        <v>0.25773889636608344</v>
      </c>
      <c r="P101" s="74">
        <f>L101/(F101-G101-H101)</f>
        <v>0.43876177658142662</v>
      </c>
      <c r="Q101" s="88" t="s">
        <v>99</v>
      </c>
      <c r="R101" s="4"/>
      <c r="S101" s="4"/>
      <c r="W101" s="4"/>
      <c r="X101" s="4"/>
      <c r="Y101" s="4"/>
      <c r="Z101" s="4"/>
      <c r="AA101" s="4"/>
      <c r="AB101" s="4"/>
      <c r="AC101" s="4"/>
    </row>
    <row r="102" spans="1:29" x14ac:dyDescent="0.25">
      <c r="A102" s="170"/>
      <c r="B102" s="127"/>
      <c r="C102" s="127"/>
      <c r="D102" s="127"/>
      <c r="E102" s="127"/>
      <c r="F102" s="143">
        <v>1093</v>
      </c>
      <c r="G102" s="157">
        <v>0</v>
      </c>
      <c r="H102" s="157">
        <v>0</v>
      </c>
      <c r="I102" s="146">
        <v>134</v>
      </c>
      <c r="J102" s="146">
        <v>315</v>
      </c>
      <c r="K102" s="146">
        <v>236</v>
      </c>
      <c r="L102" s="153">
        <v>408</v>
      </c>
      <c r="M102" s="17">
        <f>I102/(F102-G102-H102)</f>
        <v>0.12259835315645014</v>
      </c>
      <c r="N102" s="18">
        <f>J102/(F102-G102-H102)</f>
        <v>0.28819762122598352</v>
      </c>
      <c r="O102" s="18">
        <f>K102/(F102-G102-H102)</f>
        <v>0.21591948764867339</v>
      </c>
      <c r="P102" s="74">
        <f>L102/(F102-G102-H102)</f>
        <v>0.37328453796889294</v>
      </c>
      <c r="Q102" s="88" t="s">
        <v>101</v>
      </c>
      <c r="R102" s="4"/>
      <c r="S102" s="4"/>
      <c r="W102" s="4"/>
      <c r="X102" s="4"/>
      <c r="Y102" s="4"/>
      <c r="Z102" s="4"/>
      <c r="AA102" s="4"/>
      <c r="AB102" s="4"/>
      <c r="AC102" s="4"/>
    </row>
    <row r="103" spans="1:29" ht="15.75" thickBot="1" x14ac:dyDescent="0.3">
      <c r="A103" s="170"/>
      <c r="B103" s="127"/>
      <c r="C103" s="127"/>
      <c r="D103" s="127"/>
      <c r="E103" s="127"/>
      <c r="F103" s="147">
        <v>565</v>
      </c>
      <c r="G103" s="156">
        <v>0</v>
      </c>
      <c r="H103" s="156">
        <v>0</v>
      </c>
      <c r="I103" s="148">
        <v>106</v>
      </c>
      <c r="J103" s="148">
        <v>188</v>
      </c>
      <c r="K103" s="148">
        <v>140</v>
      </c>
      <c r="L103" s="139">
        <v>131</v>
      </c>
      <c r="M103" s="28">
        <f>I103/(F103-G103-H103)</f>
        <v>0.18761061946902655</v>
      </c>
      <c r="N103" s="23">
        <f>J103/(F103-G103-H103)</f>
        <v>0.3327433628318584</v>
      </c>
      <c r="O103" s="23">
        <f>K103/(F103-G103-H103)</f>
        <v>0.24778761061946902</v>
      </c>
      <c r="P103" s="24">
        <f>L103/(F103-G103-H103)</f>
        <v>0.23185840707964603</v>
      </c>
      <c r="Q103" s="85" t="s">
        <v>182</v>
      </c>
      <c r="R103" s="4"/>
      <c r="S103" s="4"/>
      <c r="W103" s="4"/>
      <c r="X103" s="4"/>
      <c r="Y103" s="4"/>
      <c r="Z103" s="4"/>
      <c r="AA103" s="4"/>
      <c r="AB103" s="4"/>
      <c r="AC103" s="4"/>
    </row>
    <row r="104" spans="1:29" x14ac:dyDescent="0.25">
      <c r="A104" s="170"/>
      <c r="B104" s="127"/>
      <c r="C104" s="127"/>
      <c r="D104" s="127"/>
      <c r="E104" s="127"/>
      <c r="F104" s="200"/>
      <c r="G104" s="200"/>
      <c r="H104" s="200"/>
      <c r="I104" s="200"/>
      <c r="J104" s="200"/>
      <c r="K104" s="200"/>
      <c r="L104" s="200"/>
      <c r="M104" s="26"/>
      <c r="N104" s="26"/>
      <c r="O104" s="26"/>
      <c r="P104" s="26"/>
      <c r="Q104" s="25"/>
      <c r="R104" s="4"/>
      <c r="S104" s="4"/>
      <c r="W104" s="3"/>
      <c r="X104" s="3"/>
      <c r="Y104" s="3"/>
      <c r="Z104" s="3"/>
      <c r="AA104" s="3"/>
      <c r="AB104" s="3"/>
      <c r="AC104" s="3"/>
    </row>
    <row r="105" spans="1:29" x14ac:dyDescent="0.25">
      <c r="A105" s="170"/>
      <c r="B105" s="127"/>
      <c r="C105" s="127"/>
      <c r="D105" s="127"/>
      <c r="E105" s="127"/>
      <c r="F105" s="188" t="s">
        <v>12</v>
      </c>
      <c r="G105" s="188" t="s">
        <v>3</v>
      </c>
      <c r="H105" s="188" t="s">
        <v>92</v>
      </c>
      <c r="I105" s="188" t="s">
        <v>13</v>
      </c>
      <c r="J105" s="188" t="s">
        <v>2</v>
      </c>
      <c r="K105" s="188" t="s">
        <v>0</v>
      </c>
      <c r="L105" s="190" t="s">
        <v>1</v>
      </c>
      <c r="M105" s="3" t="s">
        <v>14</v>
      </c>
      <c r="N105" s="3" t="s">
        <v>4</v>
      </c>
      <c r="O105" s="3" t="s">
        <v>5</v>
      </c>
      <c r="P105" s="3" t="s">
        <v>6</v>
      </c>
      <c r="Q105" s="3" t="s">
        <v>102</v>
      </c>
      <c r="R105" s="4"/>
      <c r="S105" s="4"/>
      <c r="W105" s="4"/>
      <c r="X105" s="4"/>
      <c r="Y105" s="4"/>
      <c r="Z105" s="4"/>
      <c r="AA105" s="4"/>
      <c r="AB105" s="4"/>
      <c r="AC105" s="4"/>
    </row>
    <row r="106" spans="1:29" ht="15.75" thickBot="1" x14ac:dyDescent="0.3">
      <c r="A106" s="170"/>
      <c r="B106" s="127">
        <v>91525</v>
      </c>
      <c r="C106" s="127" t="s">
        <v>27</v>
      </c>
      <c r="D106" s="127">
        <v>3</v>
      </c>
      <c r="E106" s="127" t="s">
        <v>16</v>
      </c>
      <c r="F106" s="147">
        <v>7277</v>
      </c>
      <c r="G106" s="156">
        <v>0</v>
      </c>
      <c r="H106" s="156">
        <v>0</v>
      </c>
      <c r="I106" s="148">
        <v>934</v>
      </c>
      <c r="J106" s="148">
        <v>2051</v>
      </c>
      <c r="K106" s="148">
        <v>1588</v>
      </c>
      <c r="L106" s="139">
        <v>2704</v>
      </c>
      <c r="M106" s="28">
        <f>I106/(F106-G106-H106)</f>
        <v>0.12834959461316475</v>
      </c>
      <c r="N106" s="23">
        <f>J106/(F106-G106-H106)</f>
        <v>0.28184691493747421</v>
      </c>
      <c r="O106" s="23">
        <f>K106/(F106-G106-H106)</f>
        <v>0.21822179469561634</v>
      </c>
      <c r="P106" s="78">
        <f>L106/(F106-G106-H106)</f>
        <v>0.37158169575374467</v>
      </c>
      <c r="Q106" s="25" t="s">
        <v>98</v>
      </c>
      <c r="R106" s="4"/>
      <c r="S106" s="4"/>
      <c r="W106" s="4"/>
      <c r="X106" s="4"/>
      <c r="Y106" s="4"/>
      <c r="Z106" s="4"/>
      <c r="AA106" s="4"/>
      <c r="AB106" s="4"/>
      <c r="AC106" s="4"/>
    </row>
    <row r="107" spans="1:29" x14ac:dyDescent="0.25">
      <c r="A107" s="170"/>
      <c r="B107" s="127"/>
      <c r="C107" s="127" t="s">
        <v>21</v>
      </c>
      <c r="D107" s="127"/>
      <c r="E107" s="127"/>
      <c r="F107" s="140">
        <v>1275</v>
      </c>
      <c r="G107" s="141">
        <v>0</v>
      </c>
      <c r="H107" s="141">
        <v>0</v>
      </c>
      <c r="I107" s="141">
        <v>112</v>
      </c>
      <c r="J107" s="141">
        <v>287</v>
      </c>
      <c r="K107" s="141">
        <v>227</v>
      </c>
      <c r="L107" s="142">
        <v>649</v>
      </c>
      <c r="M107" s="92">
        <f>I107/(F107-G107-H107)</f>
        <v>8.7843137254901962E-2</v>
      </c>
      <c r="N107" s="93">
        <f>J107/(F107-G107-H107)</f>
        <v>0.22509803921568627</v>
      </c>
      <c r="O107" s="93">
        <f>K107/(F107-G107-H107)</f>
        <v>0.17803921568627451</v>
      </c>
      <c r="P107" s="102">
        <f>L107/(F107-G107-H107)</f>
        <v>0.50901960784313727</v>
      </c>
      <c r="Q107" s="88" t="s">
        <v>103</v>
      </c>
      <c r="R107" s="4"/>
      <c r="S107" s="4"/>
      <c r="W107" s="4"/>
      <c r="X107" s="4"/>
      <c r="Y107" s="4"/>
      <c r="Z107" s="4"/>
      <c r="AA107" s="4"/>
      <c r="AB107" s="4"/>
      <c r="AC107" s="4"/>
    </row>
    <row r="108" spans="1:29" x14ac:dyDescent="0.25">
      <c r="A108" s="170"/>
      <c r="B108" s="127"/>
      <c r="C108" s="127"/>
      <c r="D108" s="127"/>
      <c r="E108" s="127"/>
      <c r="F108" s="143">
        <v>3646</v>
      </c>
      <c r="G108" s="144">
        <v>0</v>
      </c>
      <c r="H108" s="144">
        <v>0</v>
      </c>
      <c r="I108" s="144">
        <v>415</v>
      </c>
      <c r="J108" s="144">
        <v>932</v>
      </c>
      <c r="K108" s="144">
        <v>779</v>
      </c>
      <c r="L108" s="145">
        <v>1520</v>
      </c>
      <c r="M108" s="17">
        <f>I108/(F108-G108-H108)</f>
        <v>0.1138233680746023</v>
      </c>
      <c r="N108" s="18">
        <f>J108/(F108-G108-H108)</f>
        <v>0.25562260010970927</v>
      </c>
      <c r="O108" s="18">
        <f>K108/(F108-G108-H108)</f>
        <v>0.21365880416895228</v>
      </c>
      <c r="P108" s="74">
        <f>L108/(F108-G108-H108)</f>
        <v>0.41689522764673614</v>
      </c>
      <c r="Q108" s="88" t="s">
        <v>99</v>
      </c>
      <c r="R108" s="4"/>
      <c r="S108" s="4"/>
      <c r="W108" s="4"/>
      <c r="X108" s="4"/>
      <c r="Y108" s="4"/>
      <c r="Z108" s="4"/>
      <c r="AA108" s="4"/>
      <c r="AB108" s="4"/>
      <c r="AC108" s="4"/>
    </row>
    <row r="109" spans="1:29" x14ac:dyDescent="0.25">
      <c r="A109" s="170"/>
      <c r="B109" s="127"/>
      <c r="C109" s="127"/>
      <c r="D109" s="127"/>
      <c r="E109" s="127"/>
      <c r="F109" s="143">
        <v>2899</v>
      </c>
      <c r="G109" s="146">
        <v>0</v>
      </c>
      <c r="H109" s="146">
        <v>0</v>
      </c>
      <c r="I109" s="146">
        <v>396</v>
      </c>
      <c r="J109" s="146">
        <v>875</v>
      </c>
      <c r="K109" s="146">
        <v>653</v>
      </c>
      <c r="L109" s="145">
        <v>975</v>
      </c>
      <c r="M109" s="17">
        <f>I109/(F109-G109-H109)</f>
        <v>0.13659882718178681</v>
      </c>
      <c r="N109" s="18">
        <f>J109/(F109-G109-H109)</f>
        <v>0.3018282166264229</v>
      </c>
      <c r="O109" s="18">
        <f>K109/(F109-G109-H109)</f>
        <v>0.22525008623663331</v>
      </c>
      <c r="P109" s="74">
        <f>L109/(F109-G109-H109)</f>
        <v>0.33632286995515698</v>
      </c>
      <c r="Q109" s="88" t="s">
        <v>101</v>
      </c>
      <c r="R109" s="4"/>
      <c r="S109" s="4"/>
      <c r="W109" s="4"/>
      <c r="X109" s="4"/>
      <c r="Y109" s="4"/>
      <c r="Z109" s="4"/>
      <c r="AA109" s="4"/>
      <c r="AB109" s="4"/>
      <c r="AC109" s="4"/>
    </row>
    <row r="110" spans="1:29" ht="15.75" thickBot="1" x14ac:dyDescent="0.3">
      <c r="A110" s="170"/>
      <c r="B110" s="127"/>
      <c r="C110" s="127"/>
      <c r="D110" s="127"/>
      <c r="E110" s="127"/>
      <c r="F110" s="147">
        <v>732</v>
      </c>
      <c r="G110" s="148">
        <v>0</v>
      </c>
      <c r="H110" s="148">
        <v>0</v>
      </c>
      <c r="I110" s="148">
        <v>123</v>
      </c>
      <c r="J110" s="148">
        <v>244</v>
      </c>
      <c r="K110" s="148">
        <v>156</v>
      </c>
      <c r="L110" s="149">
        <v>209</v>
      </c>
      <c r="M110" s="28">
        <f>I110/(F110-G110-H110)</f>
        <v>0.16803278688524589</v>
      </c>
      <c r="N110" s="23">
        <f>J110/(F110-G110-H110)</f>
        <v>0.33333333333333331</v>
      </c>
      <c r="O110" s="23">
        <f>K110/(F110-G110-H110)</f>
        <v>0.21311475409836064</v>
      </c>
      <c r="P110" s="78">
        <f>L110/(F110-G110-H110)</f>
        <v>0.28551912568306009</v>
      </c>
      <c r="Q110" s="85" t="s">
        <v>182</v>
      </c>
      <c r="R110" s="4"/>
      <c r="S110" s="4"/>
      <c r="W110" s="4"/>
      <c r="X110" s="4"/>
      <c r="Y110" s="4"/>
      <c r="Z110" s="4"/>
      <c r="AA110" s="4"/>
      <c r="AB110" s="4"/>
      <c r="AC110" s="4"/>
    </row>
    <row r="111" spans="1:29" x14ac:dyDescent="0.25">
      <c r="A111" s="170"/>
      <c r="B111" s="127"/>
      <c r="C111" s="127"/>
      <c r="D111" s="127"/>
      <c r="E111" s="127"/>
      <c r="F111" s="200"/>
      <c r="G111" s="200"/>
      <c r="H111" s="200"/>
      <c r="I111" s="200"/>
      <c r="J111" s="200"/>
      <c r="K111" s="200"/>
      <c r="L111" s="200"/>
      <c r="M111" s="26"/>
      <c r="N111" s="26"/>
      <c r="O111" s="26"/>
      <c r="P111" s="26"/>
      <c r="Q111" s="25"/>
      <c r="R111" s="4"/>
      <c r="S111" s="4"/>
      <c r="W111" s="4"/>
      <c r="X111" s="4"/>
      <c r="Y111" s="4"/>
      <c r="Z111" s="4"/>
      <c r="AA111" s="4"/>
      <c r="AB111" s="4"/>
      <c r="AC111" s="4"/>
    </row>
    <row r="112" spans="1:29" x14ac:dyDescent="0.25">
      <c r="A112" s="170"/>
      <c r="B112" s="127"/>
      <c r="C112" s="127"/>
      <c r="D112" s="127"/>
      <c r="E112" s="127"/>
      <c r="F112" s="188" t="s">
        <v>12</v>
      </c>
      <c r="G112" s="188" t="s">
        <v>3</v>
      </c>
      <c r="H112" s="188" t="s">
        <v>92</v>
      </c>
      <c r="I112" s="188" t="s">
        <v>13</v>
      </c>
      <c r="J112" s="188" t="s">
        <v>2</v>
      </c>
      <c r="K112" s="188" t="s">
        <v>0</v>
      </c>
      <c r="L112" s="190" t="s">
        <v>1</v>
      </c>
      <c r="M112" s="3" t="s">
        <v>14</v>
      </c>
      <c r="N112" s="3" t="s">
        <v>4</v>
      </c>
      <c r="O112" s="3" t="s">
        <v>5</v>
      </c>
      <c r="P112" s="3" t="s">
        <v>6</v>
      </c>
      <c r="Q112" s="3" t="s">
        <v>102</v>
      </c>
      <c r="R112" s="4"/>
      <c r="S112" s="4"/>
      <c r="W112" s="4"/>
      <c r="X112" s="4"/>
      <c r="Y112" s="4"/>
      <c r="Z112" s="4"/>
      <c r="AA112" s="4"/>
      <c r="AB112" s="4"/>
      <c r="AC112" s="4"/>
    </row>
    <row r="113" spans="1:29" ht="15.75" thickBot="1" x14ac:dyDescent="0.3">
      <c r="A113" s="170"/>
      <c r="B113" s="127">
        <v>91527</v>
      </c>
      <c r="C113" s="127" t="s">
        <v>73</v>
      </c>
      <c r="D113" s="127">
        <v>3</v>
      </c>
      <c r="E113" s="127" t="s">
        <v>16</v>
      </c>
      <c r="F113" s="147">
        <v>1470</v>
      </c>
      <c r="G113" s="156">
        <v>0</v>
      </c>
      <c r="H113" s="156">
        <v>0</v>
      </c>
      <c r="I113" s="148">
        <v>241</v>
      </c>
      <c r="J113" s="148">
        <v>454</v>
      </c>
      <c r="K113" s="148">
        <v>339</v>
      </c>
      <c r="L113" s="139">
        <v>436</v>
      </c>
      <c r="M113" s="28">
        <f>I113/(F113-G113-H113)</f>
        <v>0.16394557823129252</v>
      </c>
      <c r="N113" s="23">
        <f>J113/(F113-G113-H113)</f>
        <v>0.30884353741496601</v>
      </c>
      <c r="O113" s="23">
        <f>K113/(F113-G113-H113)</f>
        <v>0.23061224489795917</v>
      </c>
      <c r="P113" s="78">
        <f>L113/(F113-G113-H113)</f>
        <v>0.2965986394557823</v>
      </c>
      <c r="Q113" s="25" t="s">
        <v>98</v>
      </c>
      <c r="R113" s="4"/>
      <c r="S113" s="4"/>
      <c r="W113" s="4"/>
      <c r="X113" s="4"/>
      <c r="Y113" s="4"/>
      <c r="Z113" s="4"/>
      <c r="AA113" s="4"/>
      <c r="AB113" s="4"/>
      <c r="AC113" s="4"/>
    </row>
    <row r="114" spans="1:29" x14ac:dyDescent="0.25">
      <c r="A114" s="170"/>
      <c r="B114" s="127"/>
      <c r="C114" s="127"/>
      <c r="D114" s="127"/>
      <c r="E114" s="127"/>
      <c r="F114" s="143">
        <v>299</v>
      </c>
      <c r="G114" s="157">
        <v>0</v>
      </c>
      <c r="H114" s="157">
        <v>0</v>
      </c>
      <c r="I114" s="144">
        <v>17</v>
      </c>
      <c r="J114" s="144">
        <v>85</v>
      </c>
      <c r="K114" s="144">
        <v>78</v>
      </c>
      <c r="L114" s="153">
        <v>119</v>
      </c>
      <c r="M114" s="92">
        <f>I114/(F114-G114-H114)</f>
        <v>5.6856187290969896E-2</v>
      </c>
      <c r="N114" s="93">
        <f>J114/(F114-G114-H114)</f>
        <v>0.28428093645484948</v>
      </c>
      <c r="O114" s="93">
        <f>K114/(F114-G114-H114)</f>
        <v>0.2608695652173913</v>
      </c>
      <c r="P114" s="102">
        <f>L114/(F114-G114-H114)</f>
        <v>0.39799331103678931</v>
      </c>
      <c r="Q114" s="88" t="s">
        <v>103</v>
      </c>
      <c r="R114" s="4"/>
      <c r="S114" s="4"/>
      <c r="W114" s="4"/>
      <c r="X114" s="4"/>
      <c r="Y114" s="4"/>
      <c r="Z114" s="4"/>
      <c r="AA114" s="4"/>
      <c r="AB114" s="4"/>
      <c r="AC114" s="4"/>
    </row>
    <row r="115" spans="1:29" x14ac:dyDescent="0.25">
      <c r="A115" s="170"/>
      <c r="B115" s="127"/>
      <c r="C115" s="127"/>
      <c r="D115" s="127"/>
      <c r="E115" s="127"/>
      <c r="F115" s="143">
        <v>619</v>
      </c>
      <c r="G115" s="157">
        <v>0</v>
      </c>
      <c r="H115" s="157">
        <v>0</v>
      </c>
      <c r="I115" s="144">
        <v>102</v>
      </c>
      <c r="J115" s="144">
        <v>171</v>
      </c>
      <c r="K115" s="144">
        <v>147</v>
      </c>
      <c r="L115" s="153">
        <v>199</v>
      </c>
      <c r="M115" s="17">
        <f>I115/(F115-G115-H115)</f>
        <v>0.16478190630048464</v>
      </c>
      <c r="N115" s="18">
        <f>J115/(F115-G115-H115)</f>
        <v>0.27625201938610661</v>
      </c>
      <c r="O115" s="18">
        <f>K115/(F115-G115-H115)</f>
        <v>0.23747980613893377</v>
      </c>
      <c r="P115" s="74">
        <f>L115/(F115-G115-H115)</f>
        <v>0.32148626817447495</v>
      </c>
      <c r="Q115" s="88" t="s">
        <v>99</v>
      </c>
      <c r="R115" s="4"/>
      <c r="S115" s="4"/>
      <c r="W115" s="4"/>
      <c r="X115" s="4"/>
      <c r="Y115" s="4"/>
      <c r="Z115" s="4"/>
      <c r="AA115" s="4"/>
      <c r="AB115" s="4"/>
      <c r="AC115" s="4"/>
    </row>
    <row r="116" spans="1:29" x14ac:dyDescent="0.25">
      <c r="A116" s="170"/>
      <c r="B116" s="127"/>
      <c r="C116" s="127"/>
      <c r="D116" s="127"/>
      <c r="E116" s="127"/>
      <c r="F116" s="143">
        <v>590</v>
      </c>
      <c r="G116" s="157">
        <v>0</v>
      </c>
      <c r="H116" s="157">
        <v>0</v>
      </c>
      <c r="I116" s="146">
        <v>90</v>
      </c>
      <c r="J116" s="146">
        <v>194</v>
      </c>
      <c r="K116" s="146">
        <v>126</v>
      </c>
      <c r="L116" s="153">
        <v>180</v>
      </c>
      <c r="M116" s="17">
        <f>I116/(F116-G116-H116)</f>
        <v>0.15254237288135594</v>
      </c>
      <c r="N116" s="18">
        <f>J116/(F116-G116-H116)</f>
        <v>0.32881355932203388</v>
      </c>
      <c r="O116" s="18">
        <f>K116/(F116-G116-H116)</f>
        <v>0.2135593220338983</v>
      </c>
      <c r="P116" s="74">
        <f>L116/(F116-G116-H116)</f>
        <v>0.30508474576271188</v>
      </c>
      <c r="Q116" s="88" t="s">
        <v>101</v>
      </c>
      <c r="R116" s="4"/>
      <c r="S116" s="4"/>
      <c r="W116" s="4"/>
      <c r="X116" s="4"/>
      <c r="Y116" s="4"/>
      <c r="Z116" s="4"/>
      <c r="AA116" s="4"/>
      <c r="AB116" s="4"/>
      <c r="AC116" s="4"/>
    </row>
    <row r="117" spans="1:29" ht="15.75" thickBot="1" x14ac:dyDescent="0.3">
      <c r="A117" s="170"/>
      <c r="B117" s="127"/>
      <c r="C117" s="127"/>
      <c r="D117" s="127"/>
      <c r="E117" s="127"/>
      <c r="F117" s="147">
        <v>261</v>
      </c>
      <c r="G117" s="156">
        <v>0</v>
      </c>
      <c r="H117" s="156">
        <v>0</v>
      </c>
      <c r="I117" s="148">
        <v>49</v>
      </c>
      <c r="J117" s="148">
        <v>89</v>
      </c>
      <c r="K117" s="148">
        <v>66</v>
      </c>
      <c r="L117" s="139">
        <v>57</v>
      </c>
      <c r="M117" s="28">
        <f>I117/(F117-G117-H117)</f>
        <v>0.18773946360153257</v>
      </c>
      <c r="N117" s="23">
        <f>J117/(F117-G117-H117)</f>
        <v>0.34099616858237547</v>
      </c>
      <c r="O117" s="23">
        <f>K117/(F117-G117-H117)</f>
        <v>0.25287356321839083</v>
      </c>
      <c r="P117" s="24">
        <f>L117/(F117-G117-H117)</f>
        <v>0.21839080459770116</v>
      </c>
      <c r="Q117" s="85" t="s">
        <v>182</v>
      </c>
      <c r="R117" s="4"/>
      <c r="S117" s="4"/>
      <c r="W117" s="4"/>
      <c r="X117" s="4"/>
      <c r="Y117" s="4"/>
      <c r="Z117" s="4"/>
      <c r="AA117" s="4"/>
      <c r="AB117" s="4"/>
      <c r="AC117" s="4"/>
    </row>
    <row r="118" spans="1:29" x14ac:dyDescent="0.25">
      <c r="A118" s="170"/>
      <c r="B118" s="127"/>
      <c r="C118" s="127"/>
      <c r="D118" s="127"/>
      <c r="E118" s="127"/>
      <c r="F118" s="199"/>
      <c r="G118" s="199"/>
      <c r="H118" s="199"/>
      <c r="I118" s="199"/>
      <c r="J118" s="199"/>
      <c r="K118" s="199"/>
      <c r="L118" s="200"/>
      <c r="M118" s="3"/>
      <c r="N118" s="3"/>
      <c r="O118" s="3"/>
      <c r="P118" s="3"/>
      <c r="Q118" s="3"/>
      <c r="R118" s="4"/>
      <c r="S118" s="3"/>
      <c r="T118" s="3"/>
      <c r="W118" s="3"/>
      <c r="X118" s="3"/>
      <c r="Y118" s="3"/>
      <c r="Z118" s="3"/>
      <c r="AA118" s="3"/>
      <c r="AB118" s="3"/>
      <c r="AC118" s="3"/>
    </row>
    <row r="119" spans="1:29" x14ac:dyDescent="0.25">
      <c r="A119" s="170"/>
      <c r="B119" s="127"/>
      <c r="C119" s="127"/>
      <c r="D119" s="127"/>
      <c r="E119" s="127"/>
      <c r="F119" s="188" t="s">
        <v>12</v>
      </c>
      <c r="G119" s="188" t="s">
        <v>3</v>
      </c>
      <c r="H119" s="188" t="s">
        <v>92</v>
      </c>
      <c r="I119" s="188" t="s">
        <v>13</v>
      </c>
      <c r="J119" s="188" t="s">
        <v>2</v>
      </c>
      <c r="K119" s="188" t="s">
        <v>0</v>
      </c>
      <c r="L119" s="190" t="s">
        <v>1</v>
      </c>
      <c r="M119" s="3" t="s">
        <v>14</v>
      </c>
      <c r="N119" s="3" t="s">
        <v>4</v>
      </c>
      <c r="O119" s="3" t="s">
        <v>5</v>
      </c>
      <c r="P119" s="3" t="s">
        <v>6</v>
      </c>
      <c r="Q119" s="3" t="s">
        <v>102</v>
      </c>
      <c r="R119" s="4"/>
      <c r="S119" s="3" t="s">
        <v>94</v>
      </c>
      <c r="T119" s="3" t="s">
        <v>93</v>
      </c>
      <c r="W119" s="4"/>
      <c r="X119" s="4"/>
      <c r="Y119" s="4"/>
      <c r="Z119" s="4"/>
      <c r="AA119" s="4"/>
      <c r="AB119" s="4"/>
      <c r="AC119" s="4"/>
    </row>
    <row r="120" spans="1:29" ht="15.75" thickBot="1" x14ac:dyDescent="0.3">
      <c r="A120" s="170"/>
      <c r="B120" s="127">
        <v>91523</v>
      </c>
      <c r="C120" s="127" t="s">
        <v>33</v>
      </c>
      <c r="D120" s="127">
        <v>3</v>
      </c>
      <c r="E120" s="127" t="s">
        <v>23</v>
      </c>
      <c r="F120" s="147">
        <v>8737</v>
      </c>
      <c r="G120" s="156">
        <v>723</v>
      </c>
      <c r="H120" s="156">
        <v>1501</v>
      </c>
      <c r="I120" s="148">
        <v>1365</v>
      </c>
      <c r="J120" s="148">
        <v>2080</v>
      </c>
      <c r="K120" s="148">
        <v>2247</v>
      </c>
      <c r="L120" s="139">
        <v>821</v>
      </c>
      <c r="M120" s="119">
        <f>I120/(F120-G120-H120)</f>
        <v>0.20958083832335328</v>
      </c>
      <c r="N120" s="23">
        <f>J120/(F120-G120-H120)</f>
        <v>0.31936127744510978</v>
      </c>
      <c r="O120" s="23">
        <f>K120/(F120-G120-H120)</f>
        <v>0.34500230308613544</v>
      </c>
      <c r="P120" s="24">
        <f>L120/(F120-G120-H120)</f>
        <v>0.1260555811454015</v>
      </c>
      <c r="Q120" s="25" t="s">
        <v>98</v>
      </c>
      <c r="R120" s="4"/>
      <c r="S120" s="2">
        <f>H120/F120</f>
        <v>0.17179810003433674</v>
      </c>
      <c r="T120" s="72">
        <f>G120/F120</f>
        <v>8.2751516538857733E-2</v>
      </c>
      <c r="W120" s="4"/>
      <c r="X120" s="4"/>
      <c r="Y120" s="4"/>
      <c r="Z120" s="4"/>
      <c r="AA120" s="4"/>
      <c r="AB120" s="4"/>
      <c r="AC120" s="4"/>
    </row>
    <row r="121" spans="1:29" x14ac:dyDescent="0.25">
      <c r="A121" s="170"/>
      <c r="B121" s="127"/>
      <c r="C121" s="127" t="s">
        <v>18</v>
      </c>
      <c r="D121" s="127"/>
      <c r="E121" s="127"/>
      <c r="F121" s="140">
        <v>1648</v>
      </c>
      <c r="G121" s="141">
        <v>95</v>
      </c>
      <c r="H121" s="141">
        <v>254</v>
      </c>
      <c r="I121" s="141">
        <v>160</v>
      </c>
      <c r="J121" s="141">
        <v>388</v>
      </c>
      <c r="K121" s="141">
        <v>522</v>
      </c>
      <c r="L121" s="142">
        <v>229</v>
      </c>
      <c r="M121" s="92">
        <f>I121/(F121-G121-H121)</f>
        <v>0.12317167051578137</v>
      </c>
      <c r="N121" s="93">
        <f>J121/(F121-G121-H121)</f>
        <v>0.29869130100076985</v>
      </c>
      <c r="O121" s="93">
        <f>K121/(F121-G121-H121)</f>
        <v>0.40184757505773672</v>
      </c>
      <c r="P121" s="94">
        <f>L121/(F121-G121-H121)</f>
        <v>0.17628945342571209</v>
      </c>
      <c r="Q121" s="88" t="s">
        <v>103</v>
      </c>
      <c r="R121" s="4"/>
      <c r="S121" s="2">
        <f t="shared" ref="S121:S124" si="14">H121/F121</f>
        <v>0.154126213592233</v>
      </c>
      <c r="T121" s="72">
        <f t="shared" ref="T121:T124" si="15">G121/F121</f>
        <v>5.7645631067961167E-2</v>
      </c>
      <c r="W121" s="4"/>
      <c r="X121" s="4"/>
      <c r="Y121" s="4"/>
      <c r="Z121" s="4"/>
      <c r="AA121" s="4"/>
      <c r="AB121" s="4"/>
      <c r="AC121" s="4"/>
    </row>
    <row r="122" spans="1:29" x14ac:dyDescent="0.25">
      <c r="A122" s="170"/>
      <c r="B122" s="127"/>
      <c r="C122" s="127"/>
      <c r="D122" s="127"/>
      <c r="E122" s="127"/>
      <c r="F122" s="143">
        <v>4601</v>
      </c>
      <c r="G122" s="144">
        <v>300</v>
      </c>
      <c r="H122" s="144">
        <v>710</v>
      </c>
      <c r="I122" s="144">
        <v>600</v>
      </c>
      <c r="J122" s="144">
        <v>1118</v>
      </c>
      <c r="K122" s="144">
        <v>1322</v>
      </c>
      <c r="L122" s="145">
        <v>551</v>
      </c>
      <c r="M122" s="17">
        <f>I122/(F122-G122-H122)</f>
        <v>0.16708437761069339</v>
      </c>
      <c r="N122" s="18">
        <f>J122/(F122-G122-H122)</f>
        <v>0.31133389028125869</v>
      </c>
      <c r="O122" s="18">
        <f>K122/(F122-G122-H122)</f>
        <v>0.36814257866889444</v>
      </c>
      <c r="P122" s="19">
        <f>L122/(F122-G122-H122)</f>
        <v>0.15343915343915343</v>
      </c>
      <c r="Q122" s="88" t="s">
        <v>99</v>
      </c>
      <c r="R122" s="4"/>
      <c r="S122" s="2">
        <f t="shared" si="14"/>
        <v>0.15431427950445556</v>
      </c>
      <c r="T122" s="72">
        <f t="shared" si="15"/>
        <v>6.5203216692023475E-2</v>
      </c>
      <c r="W122" s="4"/>
      <c r="X122" s="4"/>
      <c r="Y122" s="4"/>
      <c r="Z122" s="4"/>
      <c r="AA122" s="4"/>
      <c r="AB122" s="4"/>
      <c r="AC122" s="4"/>
    </row>
    <row r="123" spans="1:29" x14ac:dyDescent="0.25">
      <c r="A123" s="170"/>
      <c r="B123" s="127"/>
      <c r="C123" s="127"/>
      <c r="D123" s="127"/>
      <c r="E123" s="127"/>
      <c r="F123" s="143">
        <v>3451</v>
      </c>
      <c r="G123" s="146">
        <v>326</v>
      </c>
      <c r="H123" s="146">
        <v>671</v>
      </c>
      <c r="I123" s="146">
        <v>571</v>
      </c>
      <c r="J123" s="146">
        <v>826</v>
      </c>
      <c r="K123" s="146">
        <v>811</v>
      </c>
      <c r="L123" s="145">
        <v>246</v>
      </c>
      <c r="M123" s="120">
        <f>I123/(F123-G123-H123)</f>
        <v>0.23268133659331702</v>
      </c>
      <c r="N123" s="18">
        <f>J123/(F123-G123-H123)</f>
        <v>0.33659331703341483</v>
      </c>
      <c r="O123" s="18">
        <f>K123/(F123-G123-H123)</f>
        <v>0.33048084759576202</v>
      </c>
      <c r="P123" s="19">
        <f>L123/(F123-G123-H123)</f>
        <v>0.10024449877750612</v>
      </c>
      <c r="Q123" s="88" t="s">
        <v>101</v>
      </c>
      <c r="R123" s="4"/>
      <c r="S123" s="2">
        <f t="shared" si="14"/>
        <v>0.19443639524775427</v>
      </c>
      <c r="T123" s="72">
        <f t="shared" si="15"/>
        <v>9.4465372355838892E-2</v>
      </c>
      <c r="W123" s="4"/>
      <c r="X123" s="4"/>
      <c r="Y123" s="4"/>
      <c r="Z123" s="4"/>
      <c r="AA123" s="4"/>
      <c r="AB123" s="4"/>
      <c r="AC123" s="4"/>
    </row>
    <row r="124" spans="1:29" ht="15.75" thickBot="1" x14ac:dyDescent="0.3">
      <c r="A124" s="170"/>
      <c r="B124" s="127"/>
      <c r="C124" s="127"/>
      <c r="D124" s="127"/>
      <c r="E124" s="127"/>
      <c r="F124" s="147">
        <v>685</v>
      </c>
      <c r="G124" s="148">
        <v>97</v>
      </c>
      <c r="H124" s="148">
        <v>120</v>
      </c>
      <c r="I124" s="148">
        <v>194</v>
      </c>
      <c r="J124" s="148">
        <v>136</v>
      </c>
      <c r="K124" s="148">
        <v>114</v>
      </c>
      <c r="L124" s="149">
        <v>24</v>
      </c>
      <c r="M124" s="119">
        <f>I124/(F124-G124-H124)</f>
        <v>0.41452991452991456</v>
      </c>
      <c r="N124" s="23">
        <f>J124/(F124-G124-H124)</f>
        <v>0.29059829059829062</v>
      </c>
      <c r="O124" s="23">
        <f>K124/(F124-G124-H124)</f>
        <v>0.24358974358974358</v>
      </c>
      <c r="P124" s="24">
        <f>L124/(F124-G124-H124)</f>
        <v>5.128205128205128E-2</v>
      </c>
      <c r="Q124" s="85" t="s">
        <v>182</v>
      </c>
      <c r="R124" s="4"/>
      <c r="S124" s="2">
        <f t="shared" si="14"/>
        <v>0.17518248175182483</v>
      </c>
      <c r="T124" s="72">
        <f t="shared" si="15"/>
        <v>0.14160583941605839</v>
      </c>
      <c r="W124" s="4"/>
      <c r="X124" s="4"/>
      <c r="Y124" s="4"/>
      <c r="Z124" s="4"/>
      <c r="AA124" s="4"/>
      <c r="AB124" s="4"/>
      <c r="AC124" s="4"/>
    </row>
    <row r="125" spans="1:29" x14ac:dyDescent="0.25">
      <c r="A125" s="170"/>
      <c r="B125" s="127"/>
      <c r="C125" s="127"/>
      <c r="D125" s="127"/>
      <c r="E125" s="127"/>
      <c r="F125" s="199"/>
      <c r="G125" s="199"/>
      <c r="H125" s="199"/>
      <c r="I125" s="199"/>
      <c r="J125" s="199"/>
      <c r="K125" s="199"/>
      <c r="L125" s="200"/>
      <c r="M125" s="2"/>
      <c r="N125" s="2"/>
      <c r="O125" s="2"/>
      <c r="P125" s="2"/>
      <c r="Q125" s="3"/>
      <c r="R125" s="4"/>
      <c r="S125" s="3"/>
      <c r="T125" s="3"/>
      <c r="W125" s="3"/>
      <c r="X125" s="3"/>
      <c r="Y125" s="3"/>
      <c r="Z125" s="3"/>
      <c r="AA125" s="3"/>
      <c r="AB125" s="3"/>
      <c r="AC125" s="3"/>
    </row>
    <row r="126" spans="1:29" ht="15.75" thickBot="1" x14ac:dyDescent="0.3">
      <c r="A126" s="170"/>
      <c r="B126" s="127"/>
      <c r="C126" s="127"/>
      <c r="D126" s="127"/>
      <c r="E126" s="127"/>
      <c r="F126" s="188" t="s">
        <v>12</v>
      </c>
      <c r="G126" s="188" t="s">
        <v>3</v>
      </c>
      <c r="H126" s="188" t="s">
        <v>92</v>
      </c>
      <c r="I126" s="188" t="s">
        <v>13</v>
      </c>
      <c r="J126" s="188" t="s">
        <v>2</v>
      </c>
      <c r="K126" s="188" t="s">
        <v>0</v>
      </c>
      <c r="L126" s="190" t="s">
        <v>1</v>
      </c>
      <c r="M126" s="3" t="s">
        <v>14</v>
      </c>
      <c r="N126" s="3" t="s">
        <v>4</v>
      </c>
      <c r="O126" s="3" t="s">
        <v>5</v>
      </c>
      <c r="P126" s="3" t="s">
        <v>6</v>
      </c>
      <c r="Q126" s="3" t="s">
        <v>102</v>
      </c>
      <c r="R126" s="4"/>
      <c r="S126" s="3" t="s">
        <v>94</v>
      </c>
      <c r="T126" s="3" t="s">
        <v>93</v>
      </c>
      <c r="W126" s="4"/>
      <c r="X126" s="4"/>
      <c r="Y126" s="4"/>
      <c r="Z126" s="4"/>
      <c r="AA126" s="4"/>
      <c r="AB126" s="4"/>
      <c r="AC126" s="4"/>
    </row>
    <row r="127" spans="1:29" ht="15.75" thickBot="1" x14ac:dyDescent="0.3">
      <c r="A127" s="170"/>
      <c r="B127" s="127">
        <v>91524</v>
      </c>
      <c r="C127" s="127" t="s">
        <v>34</v>
      </c>
      <c r="D127" s="127">
        <v>3</v>
      </c>
      <c r="E127" s="127" t="s">
        <v>23</v>
      </c>
      <c r="F127" s="147">
        <v>9092</v>
      </c>
      <c r="G127" s="158">
        <v>752</v>
      </c>
      <c r="H127" s="158">
        <v>1046</v>
      </c>
      <c r="I127" s="159">
        <v>1173</v>
      </c>
      <c r="J127" s="159">
        <v>2815</v>
      </c>
      <c r="K127" s="159">
        <v>2218</v>
      </c>
      <c r="L127" s="160">
        <v>1088</v>
      </c>
      <c r="M127" s="98">
        <f>I127/(F127-G127-H127)</f>
        <v>0.16081710995338636</v>
      </c>
      <c r="N127" s="99">
        <f>J127/(F127-G127-H127)</f>
        <v>0.3859336440910337</v>
      </c>
      <c r="O127" s="99">
        <f>K127/(F127-G127-H127)</f>
        <v>0.30408554976693175</v>
      </c>
      <c r="P127" s="100">
        <f>L127/(F127-G127-H127)</f>
        <v>0.14916369618864819</v>
      </c>
      <c r="Q127" s="25" t="s">
        <v>98</v>
      </c>
      <c r="R127" s="4"/>
      <c r="S127" s="2">
        <f>H127/F127</f>
        <v>0.1150461944566652</v>
      </c>
      <c r="T127" s="72">
        <f>G127/F127</f>
        <v>8.2710074791025073E-2</v>
      </c>
      <c r="W127" s="4"/>
      <c r="X127" s="4"/>
      <c r="Y127" s="4"/>
      <c r="Z127" s="4"/>
      <c r="AA127" s="4"/>
      <c r="AB127" s="4"/>
      <c r="AC127" s="4"/>
    </row>
    <row r="128" spans="1:29" x14ac:dyDescent="0.25">
      <c r="A128" s="170"/>
      <c r="B128" s="127"/>
      <c r="C128" s="127" t="s">
        <v>30</v>
      </c>
      <c r="D128" s="127"/>
      <c r="E128" s="127"/>
      <c r="F128" s="140">
        <v>1679</v>
      </c>
      <c r="G128" s="141">
        <v>102</v>
      </c>
      <c r="H128" s="141">
        <v>131</v>
      </c>
      <c r="I128" s="141">
        <v>160</v>
      </c>
      <c r="J128" s="141">
        <v>477</v>
      </c>
      <c r="K128" s="141">
        <v>527</v>
      </c>
      <c r="L128" s="142">
        <v>282</v>
      </c>
      <c r="M128" s="92">
        <f>I128/(F128-G128-H128)</f>
        <v>0.11065006915629322</v>
      </c>
      <c r="N128" s="93">
        <f>J128/(F128-G128-H128)</f>
        <v>0.32987551867219916</v>
      </c>
      <c r="O128" s="93">
        <f>K128/(F128-G128-H128)</f>
        <v>0.36445366528354078</v>
      </c>
      <c r="P128" s="94">
        <f>L128/(F128-G128-H128)</f>
        <v>0.19502074688796681</v>
      </c>
      <c r="Q128" s="88" t="s">
        <v>103</v>
      </c>
      <c r="R128" s="4"/>
      <c r="S128" s="2">
        <f t="shared" ref="S128:S131" si="16">H128/F128</f>
        <v>7.802263251935676E-2</v>
      </c>
      <c r="T128" s="72">
        <f t="shared" ref="T128:T131" si="17">G128/F128</f>
        <v>6.0750446694460988E-2</v>
      </c>
      <c r="W128" s="4"/>
      <c r="X128" s="4"/>
      <c r="Y128" s="4"/>
      <c r="Z128" s="4"/>
      <c r="AA128" s="4"/>
      <c r="AB128" s="4"/>
      <c r="AC128" s="4"/>
    </row>
    <row r="129" spans="1:29" x14ac:dyDescent="0.25">
      <c r="A129" s="170"/>
      <c r="B129" s="127"/>
      <c r="C129" s="127"/>
      <c r="D129" s="127"/>
      <c r="E129" s="127"/>
      <c r="F129" s="143">
        <v>4625</v>
      </c>
      <c r="G129" s="144">
        <v>285</v>
      </c>
      <c r="H129" s="144">
        <v>425</v>
      </c>
      <c r="I129" s="144">
        <v>496</v>
      </c>
      <c r="J129" s="144">
        <v>1420</v>
      </c>
      <c r="K129" s="144">
        <v>1306</v>
      </c>
      <c r="L129" s="145">
        <v>693</v>
      </c>
      <c r="M129" s="17">
        <f>I129/(F129-G129-H129)</f>
        <v>0.12669220945083015</v>
      </c>
      <c r="N129" s="18">
        <f>J129/(F129-G129-H129)</f>
        <v>0.36270753512132825</v>
      </c>
      <c r="O129" s="18">
        <f>K129/(F129-G129-H129)</f>
        <v>0.33358876117496805</v>
      </c>
      <c r="P129" s="19">
        <f>L129/(F129-G129-H129)</f>
        <v>0.17701149425287357</v>
      </c>
      <c r="Q129" s="88" t="s">
        <v>99</v>
      </c>
      <c r="R129" s="4"/>
      <c r="S129" s="2">
        <f t="shared" si="16"/>
        <v>9.1891891891891897E-2</v>
      </c>
      <c r="T129" s="72">
        <f t="shared" si="17"/>
        <v>6.1621621621621624E-2</v>
      </c>
      <c r="W129" s="4"/>
      <c r="X129" s="4"/>
      <c r="Y129" s="4"/>
      <c r="Z129" s="4"/>
      <c r="AA129" s="4"/>
      <c r="AB129" s="4"/>
      <c r="AC129" s="4"/>
    </row>
    <row r="130" spans="1:29" x14ac:dyDescent="0.25">
      <c r="A130" s="170"/>
      <c r="B130" s="127"/>
      <c r="C130" s="127"/>
      <c r="D130" s="127"/>
      <c r="E130" s="127"/>
      <c r="F130" s="143">
        <v>3670</v>
      </c>
      <c r="G130" s="146">
        <v>333</v>
      </c>
      <c r="H130" s="146">
        <v>459</v>
      </c>
      <c r="I130" s="146">
        <v>514</v>
      </c>
      <c r="J130" s="146">
        <v>1221</v>
      </c>
      <c r="K130" s="146">
        <v>796</v>
      </c>
      <c r="L130" s="145">
        <v>347</v>
      </c>
      <c r="M130" s="17">
        <f>I130/(F130-G130-H130)</f>
        <v>0.17859624739402363</v>
      </c>
      <c r="N130" s="18">
        <f>J130/(F130-G130-H130)</f>
        <v>0.42425295343988884</v>
      </c>
      <c r="O130" s="18">
        <f>K130/(F130-G130-H130)</f>
        <v>0.27658095899930507</v>
      </c>
      <c r="P130" s="19">
        <f>L130/(F130-G130-H130)</f>
        <v>0.12056984016678249</v>
      </c>
      <c r="Q130" s="88" t="s">
        <v>101</v>
      </c>
      <c r="R130" s="4"/>
      <c r="S130" s="2">
        <f t="shared" si="16"/>
        <v>0.12506811989100816</v>
      </c>
      <c r="T130" s="72">
        <f t="shared" si="17"/>
        <v>9.0735694822888277E-2</v>
      </c>
      <c r="W130" s="4"/>
      <c r="X130" s="4"/>
      <c r="Y130" s="4"/>
      <c r="Z130" s="4"/>
      <c r="AA130" s="4"/>
      <c r="AB130" s="4"/>
      <c r="AC130" s="4"/>
    </row>
    <row r="131" spans="1:29" ht="15.75" thickBot="1" x14ac:dyDescent="0.3">
      <c r="A131" s="170"/>
      <c r="B131" s="127"/>
      <c r="C131" s="127"/>
      <c r="D131" s="127"/>
      <c r="E131" s="127"/>
      <c r="F131" s="147">
        <v>797</v>
      </c>
      <c r="G131" s="148">
        <v>134</v>
      </c>
      <c r="H131" s="148">
        <v>162</v>
      </c>
      <c r="I131" s="148">
        <v>163</v>
      </c>
      <c r="J131" s="148">
        <v>174</v>
      </c>
      <c r="K131" s="148">
        <v>116</v>
      </c>
      <c r="L131" s="149">
        <v>48</v>
      </c>
      <c r="M131" s="119">
        <f>I131/(F131-G131-H131)</f>
        <v>0.32534930139720558</v>
      </c>
      <c r="N131" s="23">
        <f>J131/(F131-G131-H131)</f>
        <v>0.3473053892215569</v>
      </c>
      <c r="O131" s="23">
        <f>K131/(F131-G131-H131)</f>
        <v>0.2315369261477046</v>
      </c>
      <c r="P131" s="24">
        <f>L131/(F131-G131-H131)</f>
        <v>9.580838323353294E-2</v>
      </c>
      <c r="Q131" s="85" t="s">
        <v>182</v>
      </c>
      <c r="R131" s="4"/>
      <c r="S131" s="76">
        <f t="shared" si="16"/>
        <v>0.20326223337515684</v>
      </c>
      <c r="T131" s="72">
        <f t="shared" si="17"/>
        <v>0.16813048933500627</v>
      </c>
      <c r="W131" s="4"/>
      <c r="X131" s="4"/>
      <c r="Y131" s="4"/>
      <c r="Z131" s="4"/>
      <c r="AA131" s="4"/>
      <c r="AB131" s="4"/>
      <c r="AC131" s="4"/>
    </row>
    <row r="132" spans="1:29" x14ac:dyDescent="0.25">
      <c r="A132" s="170"/>
      <c r="B132" s="127"/>
      <c r="C132" s="127"/>
      <c r="D132" s="127"/>
      <c r="E132" s="127"/>
      <c r="F132" s="199"/>
      <c r="G132" s="199"/>
      <c r="H132" s="199"/>
      <c r="I132" s="199"/>
      <c r="J132" s="199"/>
      <c r="K132" s="199"/>
      <c r="L132" s="200"/>
      <c r="M132" s="2"/>
      <c r="N132" s="2"/>
      <c r="O132" s="2"/>
      <c r="P132" s="2"/>
      <c r="Q132" s="3"/>
      <c r="R132" s="4"/>
      <c r="S132" s="3"/>
      <c r="T132" s="3"/>
      <c r="W132" s="3"/>
      <c r="X132" s="3"/>
      <c r="Y132" s="3"/>
      <c r="Z132" s="3"/>
      <c r="AA132" s="3"/>
      <c r="AB132" s="3"/>
      <c r="AC132" s="3"/>
    </row>
    <row r="133" spans="1:29" x14ac:dyDescent="0.25">
      <c r="A133" s="170"/>
      <c r="B133" s="127"/>
      <c r="C133" s="127"/>
      <c r="D133" s="127"/>
      <c r="E133" s="127"/>
      <c r="F133" s="188" t="s">
        <v>12</v>
      </c>
      <c r="G133" s="188" t="s">
        <v>3</v>
      </c>
      <c r="H133" s="188" t="s">
        <v>92</v>
      </c>
      <c r="I133" s="188" t="s">
        <v>13</v>
      </c>
      <c r="J133" s="188" t="s">
        <v>2</v>
      </c>
      <c r="K133" s="188" t="s">
        <v>0</v>
      </c>
      <c r="L133" s="190" t="s">
        <v>1</v>
      </c>
      <c r="M133" s="3" t="s">
        <v>14</v>
      </c>
      <c r="N133" s="3" t="s">
        <v>4</v>
      </c>
      <c r="O133" s="3" t="s">
        <v>5</v>
      </c>
      <c r="P133" s="3" t="s">
        <v>6</v>
      </c>
      <c r="Q133" s="3" t="s">
        <v>102</v>
      </c>
      <c r="R133" s="4"/>
      <c r="S133" s="3" t="s">
        <v>94</v>
      </c>
      <c r="T133" s="3" t="s">
        <v>93</v>
      </c>
      <c r="W133" s="4"/>
      <c r="X133" s="4"/>
      <c r="Y133" s="4"/>
      <c r="Z133" s="4"/>
      <c r="AA133" s="4"/>
      <c r="AB133" s="4"/>
      <c r="AC133" s="4"/>
    </row>
    <row r="134" spans="1:29" ht="15.75" thickBot="1" x14ac:dyDescent="0.3">
      <c r="A134" s="170"/>
      <c r="B134" s="127">
        <v>91526</v>
      </c>
      <c r="C134" s="127" t="s">
        <v>35</v>
      </c>
      <c r="D134" s="127">
        <v>3</v>
      </c>
      <c r="E134" s="127" t="s">
        <v>23</v>
      </c>
      <c r="F134" s="147">
        <v>7552</v>
      </c>
      <c r="G134" s="156">
        <v>519</v>
      </c>
      <c r="H134" s="156">
        <v>2141</v>
      </c>
      <c r="I134" s="148">
        <v>1147</v>
      </c>
      <c r="J134" s="148">
        <v>1819</v>
      </c>
      <c r="K134" s="148">
        <v>1085</v>
      </c>
      <c r="L134" s="139">
        <v>841</v>
      </c>
      <c r="M134" s="119">
        <f>I134/(F134-G134-H134)</f>
        <v>0.23446443172526574</v>
      </c>
      <c r="N134" s="23">
        <f>J134/(F134-G134-H134)</f>
        <v>0.37183156173344234</v>
      </c>
      <c r="O134" s="23">
        <f>K134/(F134-G134-H134)</f>
        <v>0.22179067865903515</v>
      </c>
      <c r="P134" s="24">
        <f>L134/(F134-G134-H134)</f>
        <v>0.17191332788225674</v>
      </c>
      <c r="Q134" s="44" t="s">
        <v>98</v>
      </c>
      <c r="R134" s="4"/>
      <c r="S134" s="76">
        <f>H134/F134</f>
        <v>0.2835010593220339</v>
      </c>
      <c r="T134" s="72">
        <f>G134/F134</f>
        <v>6.8723516949152547E-2</v>
      </c>
      <c r="W134" s="4"/>
      <c r="X134" s="4"/>
      <c r="Y134" s="4"/>
      <c r="Z134" s="4"/>
      <c r="AA134" s="4"/>
      <c r="AB134" s="4"/>
      <c r="AC134" s="4"/>
    </row>
    <row r="135" spans="1:29" x14ac:dyDescent="0.25">
      <c r="A135" s="170"/>
      <c r="B135" s="127"/>
      <c r="C135" s="127" t="s">
        <v>30</v>
      </c>
      <c r="D135" s="127"/>
      <c r="E135" s="127"/>
      <c r="F135" s="140">
        <v>1504</v>
      </c>
      <c r="G135" s="141">
        <v>81</v>
      </c>
      <c r="H135" s="141">
        <v>386</v>
      </c>
      <c r="I135" s="141">
        <v>182</v>
      </c>
      <c r="J135" s="141">
        <v>358</v>
      </c>
      <c r="K135" s="141">
        <v>276</v>
      </c>
      <c r="L135" s="142">
        <v>221</v>
      </c>
      <c r="M135" s="92">
        <f>I135/(F135-G135-H135)</f>
        <v>0.17550626808100289</v>
      </c>
      <c r="N135" s="93">
        <f>J135/(F135-G135-H135)</f>
        <v>0.34522661523625842</v>
      </c>
      <c r="O135" s="93">
        <f>K135/(F135-G135-H135)</f>
        <v>0.26615236258437802</v>
      </c>
      <c r="P135" s="94">
        <f>L135/(F135-G135-H135)</f>
        <v>0.21311475409836064</v>
      </c>
      <c r="Q135" s="85" t="s">
        <v>103</v>
      </c>
      <c r="R135" s="4"/>
      <c r="S135" s="76">
        <f t="shared" ref="S135:S138" si="18">H135/F135</f>
        <v>0.25664893617021278</v>
      </c>
      <c r="T135" s="72">
        <f t="shared" ref="T135:T138" si="19">G135/F135</f>
        <v>5.3856382978723402E-2</v>
      </c>
      <c r="W135" s="4"/>
      <c r="X135" s="4"/>
      <c r="Y135" s="4"/>
      <c r="Z135" s="4"/>
      <c r="AA135" s="4"/>
      <c r="AB135" s="4"/>
      <c r="AC135" s="4"/>
    </row>
    <row r="136" spans="1:29" x14ac:dyDescent="0.25">
      <c r="A136" s="170"/>
      <c r="B136" s="127"/>
      <c r="C136" s="127"/>
      <c r="D136" s="127"/>
      <c r="E136" s="127"/>
      <c r="F136" s="143">
        <v>4028</v>
      </c>
      <c r="G136" s="144">
        <v>217</v>
      </c>
      <c r="H136" s="144">
        <v>1085</v>
      </c>
      <c r="I136" s="144">
        <v>563</v>
      </c>
      <c r="J136" s="144">
        <v>979</v>
      </c>
      <c r="K136" s="144">
        <v>648</v>
      </c>
      <c r="L136" s="145">
        <v>536</v>
      </c>
      <c r="M136" s="120">
        <f>I136/(F136-G136-H136)</f>
        <v>0.20652971386647101</v>
      </c>
      <c r="N136" s="18">
        <f>J136/(F136-G136-H136)</f>
        <v>0.35913426265590609</v>
      </c>
      <c r="O136" s="18">
        <f>K136/(F136-G136-H136)</f>
        <v>0.23771093176815847</v>
      </c>
      <c r="P136" s="19">
        <f>L136/(F136-G136-H136)</f>
        <v>0.19662509170946441</v>
      </c>
      <c r="Q136" s="85" t="s">
        <v>99</v>
      </c>
      <c r="R136" s="4"/>
      <c r="S136" s="76">
        <f t="shared" si="18"/>
        <v>0.26936444885799404</v>
      </c>
      <c r="T136" s="72">
        <f t="shared" si="19"/>
        <v>5.3872889771598806E-2</v>
      </c>
      <c r="W136" s="4"/>
      <c r="X136" s="4"/>
      <c r="Y136" s="4"/>
      <c r="Z136" s="4"/>
      <c r="AA136" s="4"/>
      <c r="AB136" s="4"/>
      <c r="AC136" s="4"/>
    </row>
    <row r="137" spans="1:29" x14ac:dyDescent="0.25">
      <c r="A137" s="170"/>
      <c r="B137" s="127"/>
      <c r="C137" s="127"/>
      <c r="D137" s="127"/>
      <c r="E137" s="127"/>
      <c r="F137" s="143">
        <v>3107</v>
      </c>
      <c r="G137" s="146">
        <v>247</v>
      </c>
      <c r="H137" s="146">
        <v>910</v>
      </c>
      <c r="I137" s="146">
        <v>506</v>
      </c>
      <c r="J137" s="146">
        <v>764</v>
      </c>
      <c r="K137" s="146">
        <v>403</v>
      </c>
      <c r="L137" s="145">
        <v>277</v>
      </c>
      <c r="M137" s="120">
        <f>I137/(F137-G137-H137)</f>
        <v>0.25948717948717948</v>
      </c>
      <c r="N137" s="18">
        <f>J137/(F137-G137-H137)</f>
        <v>0.39179487179487177</v>
      </c>
      <c r="O137" s="18">
        <f>K137/(F137-G137-H137)</f>
        <v>0.20666666666666667</v>
      </c>
      <c r="P137" s="19">
        <f>L137/(F137-G137-H137)</f>
        <v>0.14205128205128206</v>
      </c>
      <c r="Q137" s="85" t="s">
        <v>101</v>
      </c>
      <c r="R137" s="4"/>
      <c r="S137" s="76">
        <f t="shared" si="18"/>
        <v>0.29288702928870292</v>
      </c>
      <c r="T137" s="72">
        <f t="shared" si="19"/>
        <v>7.9497907949790794E-2</v>
      </c>
      <c r="W137" s="4"/>
      <c r="X137" s="4"/>
      <c r="Y137" s="4"/>
      <c r="Z137" s="4"/>
      <c r="AA137" s="4"/>
      <c r="AB137" s="4"/>
      <c r="AC137" s="4"/>
    </row>
    <row r="138" spans="1:29" ht="15.75" thickBot="1" x14ac:dyDescent="0.3">
      <c r="A138" s="170"/>
      <c r="B138" s="127"/>
      <c r="C138" s="127"/>
      <c r="D138" s="127"/>
      <c r="E138" s="127"/>
      <c r="F138" s="147">
        <v>417</v>
      </c>
      <c r="G138" s="148">
        <v>55</v>
      </c>
      <c r="H138" s="148">
        <v>146</v>
      </c>
      <c r="I138" s="148">
        <v>78</v>
      </c>
      <c r="J138" s="148">
        <v>76</v>
      </c>
      <c r="K138" s="148">
        <v>34</v>
      </c>
      <c r="L138" s="149">
        <v>28</v>
      </c>
      <c r="M138" s="119">
        <f>I138/(F138-G138-H138)</f>
        <v>0.3611111111111111</v>
      </c>
      <c r="N138" s="23">
        <f>J138/(F138-G138-H138)</f>
        <v>0.35185185185185186</v>
      </c>
      <c r="O138" s="23">
        <f>K138/(F138-G138-H138)</f>
        <v>0.15740740740740741</v>
      </c>
      <c r="P138" s="24">
        <f>L138/(F138-G138-H138)</f>
        <v>0.12962962962962962</v>
      </c>
      <c r="Q138" s="85" t="s">
        <v>182</v>
      </c>
      <c r="R138" s="4"/>
      <c r="S138" s="76">
        <f t="shared" si="18"/>
        <v>0.3501199040767386</v>
      </c>
      <c r="T138" s="72">
        <f t="shared" si="19"/>
        <v>0.13189448441247004</v>
      </c>
      <c r="W138" s="4"/>
      <c r="X138" s="4"/>
      <c r="Y138" s="4"/>
      <c r="Z138" s="4"/>
      <c r="AA138" s="4"/>
      <c r="AB138" s="4"/>
      <c r="AC138" s="4"/>
    </row>
    <row r="139" spans="1:29" x14ac:dyDescent="0.25">
      <c r="B139" s="127"/>
      <c r="C139" s="127"/>
      <c r="D139" s="127"/>
      <c r="E139" s="127"/>
      <c r="F139" s="188"/>
      <c r="G139" s="188"/>
      <c r="H139" s="188"/>
      <c r="I139" s="188"/>
      <c r="J139" s="188"/>
      <c r="K139" s="188"/>
      <c r="L139" s="190"/>
      <c r="M139" s="3"/>
      <c r="N139" s="3"/>
      <c r="O139" s="3"/>
      <c r="P139" s="3"/>
      <c r="Q139" s="3"/>
      <c r="R139" s="4"/>
      <c r="S139" s="4"/>
      <c r="W139" s="4"/>
      <c r="X139" s="4"/>
      <c r="Y139" s="4"/>
      <c r="Z139" s="4"/>
      <c r="AA139" s="4"/>
      <c r="AB139" s="4"/>
      <c r="AC139" s="4"/>
    </row>
    <row r="140" spans="1:29" x14ac:dyDescent="0.25">
      <c r="A140" s="126"/>
      <c r="B140" s="126"/>
      <c r="C140" s="126"/>
      <c r="D140" s="126"/>
      <c r="E140" s="126"/>
      <c r="F140" s="187"/>
      <c r="G140" s="187"/>
      <c r="H140" s="187"/>
      <c r="I140" s="187"/>
      <c r="J140" s="187"/>
      <c r="K140" s="187"/>
      <c r="L140" s="187"/>
      <c r="M140" s="126"/>
      <c r="N140" s="126"/>
      <c r="O140" s="126"/>
      <c r="P140" s="126"/>
      <c r="Q140" s="68"/>
      <c r="R140" s="126"/>
      <c r="S140" s="126"/>
      <c r="W140" s="3"/>
      <c r="X140" s="3"/>
      <c r="Y140" s="3"/>
      <c r="Z140" s="3"/>
      <c r="AA140" s="3"/>
      <c r="AB140" s="3"/>
      <c r="AC140" s="3"/>
    </row>
    <row r="141" spans="1:29" x14ac:dyDescent="0.25">
      <c r="B141" s="127" t="s">
        <v>9</v>
      </c>
      <c r="C141" s="1"/>
      <c r="D141" s="127" t="s">
        <v>10</v>
      </c>
      <c r="E141" s="127" t="s">
        <v>11</v>
      </c>
      <c r="F141" s="188" t="s">
        <v>12</v>
      </c>
      <c r="G141" s="188" t="s">
        <v>3</v>
      </c>
      <c r="H141" s="188" t="s">
        <v>92</v>
      </c>
      <c r="I141" s="188" t="s">
        <v>13</v>
      </c>
      <c r="J141" s="188" t="s">
        <v>2</v>
      </c>
      <c r="K141" s="188" t="s">
        <v>0</v>
      </c>
      <c r="L141" s="190" t="s">
        <v>1</v>
      </c>
      <c r="M141" s="3" t="s">
        <v>14</v>
      </c>
      <c r="N141" s="3" t="s">
        <v>4</v>
      </c>
      <c r="O141" s="3" t="s">
        <v>5</v>
      </c>
      <c r="P141" s="3" t="s">
        <v>6</v>
      </c>
      <c r="Q141" s="3" t="s">
        <v>102</v>
      </c>
      <c r="R141" s="4"/>
      <c r="S141" s="3" t="s">
        <v>94</v>
      </c>
      <c r="T141" s="3" t="s">
        <v>93</v>
      </c>
      <c r="W141" s="4"/>
      <c r="X141" s="4"/>
      <c r="Y141" s="4"/>
      <c r="Z141" s="4"/>
      <c r="AA141" s="4"/>
      <c r="AB141" s="4"/>
      <c r="AC141" s="4"/>
    </row>
    <row r="142" spans="1:29" ht="15" customHeight="1" thickBot="1" x14ac:dyDescent="0.3">
      <c r="A142" s="165" t="s">
        <v>238</v>
      </c>
      <c r="B142" s="127">
        <v>90940</v>
      </c>
      <c r="C142" s="127" t="s">
        <v>25</v>
      </c>
      <c r="D142" s="127">
        <v>1</v>
      </c>
      <c r="E142" s="127" t="s">
        <v>23</v>
      </c>
      <c r="F142" s="147">
        <v>31297</v>
      </c>
      <c r="G142" s="156">
        <v>2526</v>
      </c>
      <c r="H142" s="156">
        <v>4180</v>
      </c>
      <c r="I142" s="148">
        <v>5708</v>
      </c>
      <c r="J142" s="148">
        <v>8601</v>
      </c>
      <c r="K142" s="148">
        <v>7230</v>
      </c>
      <c r="L142" s="139">
        <v>3052</v>
      </c>
      <c r="M142" s="119">
        <f>I142/(F142-G142-H142)</f>
        <v>0.23211744134032777</v>
      </c>
      <c r="N142" s="23">
        <f>J142/(F142-G142-H142)</f>
        <v>0.34976210808832497</v>
      </c>
      <c r="O142" s="23">
        <f>K142/(F142-G142-H142)</f>
        <v>0.29401000365987556</v>
      </c>
      <c r="P142" s="24">
        <f>L142/(F142-G142-H142)</f>
        <v>0.12411044691147168</v>
      </c>
      <c r="Q142" s="44" t="s">
        <v>98</v>
      </c>
      <c r="R142" s="27"/>
      <c r="S142" s="2">
        <f>H142/F142</f>
        <v>0.13355912707288239</v>
      </c>
      <c r="T142" s="72">
        <f>G142/F142</f>
        <v>8.0710611240693994E-2</v>
      </c>
      <c r="W142" s="4"/>
      <c r="X142" s="4"/>
      <c r="Y142" s="4"/>
      <c r="Z142" s="4"/>
      <c r="AA142" s="4"/>
      <c r="AB142" s="4"/>
      <c r="AC142" s="4"/>
    </row>
    <row r="143" spans="1:29" x14ac:dyDescent="0.25">
      <c r="A143" s="165"/>
      <c r="B143" s="127"/>
      <c r="C143" s="127" t="s">
        <v>18</v>
      </c>
      <c r="D143" s="127"/>
      <c r="E143" s="127"/>
      <c r="F143" s="140">
        <v>4169</v>
      </c>
      <c r="G143" s="141">
        <v>190</v>
      </c>
      <c r="H143" s="141">
        <v>337</v>
      </c>
      <c r="I143" s="141">
        <v>431</v>
      </c>
      <c r="J143" s="141">
        <v>1100</v>
      </c>
      <c r="K143" s="141">
        <v>1285</v>
      </c>
      <c r="L143" s="142">
        <v>826</v>
      </c>
      <c r="M143" s="92">
        <f>I143/(F143-G143-H143)</f>
        <v>0.11834157056562328</v>
      </c>
      <c r="N143" s="93">
        <f>J143/(F143-G143-H143)</f>
        <v>0.30203185063152116</v>
      </c>
      <c r="O143" s="93">
        <f>K143/(F143-G143-H143)</f>
        <v>0.3528281164195497</v>
      </c>
      <c r="P143" s="94">
        <f>L143/(F143-G143-H143)</f>
        <v>0.22679846238330587</v>
      </c>
      <c r="Q143" s="85" t="s">
        <v>103</v>
      </c>
      <c r="R143" s="27"/>
      <c r="S143" s="2">
        <f t="shared" ref="S143:S146" si="20">H143/F143</f>
        <v>8.0834732549772123E-2</v>
      </c>
      <c r="T143" s="72">
        <f t="shared" ref="T143:T146" si="21">G143/F143</f>
        <v>4.5574478292156391E-2</v>
      </c>
      <c r="W143" s="4"/>
      <c r="X143" s="4"/>
      <c r="Y143" s="4"/>
      <c r="Z143" s="4"/>
      <c r="AA143" s="4"/>
      <c r="AB143" s="4"/>
      <c r="AC143" s="4"/>
    </row>
    <row r="144" spans="1:29" x14ac:dyDescent="0.25">
      <c r="A144" s="165"/>
      <c r="B144" s="127"/>
      <c r="C144" s="127"/>
      <c r="D144" s="127"/>
      <c r="E144" s="127"/>
      <c r="F144" s="143">
        <v>13607</v>
      </c>
      <c r="G144" s="144">
        <v>666</v>
      </c>
      <c r="H144" s="144">
        <v>1658</v>
      </c>
      <c r="I144" s="144">
        <v>1908</v>
      </c>
      <c r="J144" s="144">
        <v>3747</v>
      </c>
      <c r="K144" s="144">
        <v>3717</v>
      </c>
      <c r="L144" s="145">
        <v>1911</v>
      </c>
      <c r="M144" s="17">
        <f>I144/(F144-G144-H144)</f>
        <v>0.16910396171231057</v>
      </c>
      <c r="N144" s="18">
        <f>J144/(F144-G144-H144)</f>
        <v>0.33209252858282373</v>
      </c>
      <c r="O144" s="18">
        <f>K144/(F144-G144-H144)</f>
        <v>0.3294336612603031</v>
      </c>
      <c r="P144" s="19">
        <f>L144/(F144-G144-H144)</f>
        <v>0.16936984844456263</v>
      </c>
      <c r="Q144" s="85" t="s">
        <v>99</v>
      </c>
      <c r="R144" s="27"/>
      <c r="S144" s="2">
        <f t="shared" si="20"/>
        <v>0.12184904828397149</v>
      </c>
      <c r="T144" s="72">
        <f t="shared" si="21"/>
        <v>4.8945395752186371E-2</v>
      </c>
      <c r="W144" s="4"/>
      <c r="X144" s="4"/>
      <c r="Y144" s="4"/>
      <c r="Z144" s="4"/>
      <c r="AA144" s="4"/>
      <c r="AB144" s="4"/>
      <c r="AC144" s="4"/>
    </row>
    <row r="145" spans="1:29" x14ac:dyDescent="0.25">
      <c r="A145" s="165"/>
      <c r="B145" s="127"/>
      <c r="C145" s="127"/>
      <c r="D145" s="127"/>
      <c r="E145" s="127"/>
      <c r="F145" s="143">
        <v>14623</v>
      </c>
      <c r="G145" s="146">
        <v>1311</v>
      </c>
      <c r="H145" s="146">
        <v>2143</v>
      </c>
      <c r="I145" s="146">
        <v>2936</v>
      </c>
      <c r="J145" s="146">
        <v>4083</v>
      </c>
      <c r="K145" s="146">
        <v>3098</v>
      </c>
      <c r="L145" s="145">
        <v>1052</v>
      </c>
      <c r="M145" s="120">
        <f>I145/(F145-G145-H145)</f>
        <v>0.26287044498164563</v>
      </c>
      <c r="N145" s="18">
        <f>J145/(F145-G145-H145)</f>
        <v>0.36556540424388934</v>
      </c>
      <c r="O145" s="18">
        <f>K145/(F145-G145-H145)</f>
        <v>0.27737487689139584</v>
      </c>
      <c r="P145" s="19">
        <f>L145/(F145-G145-H145)</f>
        <v>9.4189273883069205E-2</v>
      </c>
      <c r="Q145" s="85" t="s">
        <v>101</v>
      </c>
      <c r="R145" s="4"/>
      <c r="S145" s="2">
        <f t="shared" si="20"/>
        <v>0.14654995554947686</v>
      </c>
      <c r="T145" s="72">
        <f t="shared" si="21"/>
        <v>8.965328591944198E-2</v>
      </c>
      <c r="W145" s="4"/>
      <c r="X145" s="4"/>
      <c r="Y145" s="4"/>
      <c r="Z145" s="4"/>
      <c r="AA145" s="4"/>
      <c r="AB145" s="4"/>
      <c r="AC145" s="4"/>
    </row>
    <row r="146" spans="1:29" ht="15.75" thickBot="1" x14ac:dyDescent="0.3">
      <c r="A146" s="165"/>
      <c r="B146" s="25"/>
      <c r="C146" s="25"/>
      <c r="D146" s="25"/>
      <c r="E146" s="25"/>
      <c r="F146" s="147">
        <v>3067</v>
      </c>
      <c r="G146" s="148">
        <v>549</v>
      </c>
      <c r="H146" s="148">
        <v>379</v>
      </c>
      <c r="I146" s="148">
        <v>864</v>
      </c>
      <c r="J146" s="148">
        <v>771</v>
      </c>
      <c r="K146" s="148">
        <v>415</v>
      </c>
      <c r="L146" s="149">
        <v>89</v>
      </c>
      <c r="M146" s="119">
        <f>I146/(F146-G146-H146)</f>
        <v>0.40392706872370265</v>
      </c>
      <c r="N146" s="23">
        <f>J146/(F146-G146-H146)</f>
        <v>0.36044880785413747</v>
      </c>
      <c r="O146" s="23">
        <f>K146/(F146-G146-H146)</f>
        <v>0.19401589527816737</v>
      </c>
      <c r="P146" s="24">
        <f>L146/(F146-G146-H146)</f>
        <v>4.1608228143992523E-2</v>
      </c>
      <c r="Q146" s="85" t="s">
        <v>182</v>
      </c>
      <c r="R146" s="27"/>
      <c r="S146" s="2">
        <f t="shared" si="20"/>
        <v>0.12357352461688947</v>
      </c>
      <c r="T146" s="72">
        <f t="shared" si="21"/>
        <v>0.17900228236061297</v>
      </c>
      <c r="W146" s="4"/>
      <c r="X146" s="4"/>
      <c r="Y146" s="4"/>
      <c r="Z146" s="4"/>
      <c r="AA146" s="4"/>
      <c r="AB146" s="4"/>
      <c r="AC146" s="4"/>
    </row>
    <row r="147" spans="1:29" x14ac:dyDescent="0.25">
      <c r="A147" s="165"/>
      <c r="B147" s="25"/>
      <c r="C147" s="25"/>
      <c r="D147" s="25"/>
      <c r="E147" s="25"/>
      <c r="F147" s="200"/>
      <c r="G147" s="200"/>
      <c r="H147" s="200"/>
      <c r="I147" s="200"/>
      <c r="J147" s="200"/>
      <c r="K147" s="200"/>
      <c r="L147" s="200"/>
      <c r="M147" s="26"/>
      <c r="N147" s="26"/>
      <c r="O147" s="26"/>
      <c r="P147" s="26"/>
      <c r="Q147" s="25"/>
      <c r="R147" s="27"/>
      <c r="S147" s="4"/>
      <c r="W147" s="25"/>
      <c r="X147" s="3"/>
      <c r="Y147" s="3"/>
      <c r="Z147" s="3"/>
      <c r="AA147" s="3"/>
      <c r="AB147" s="3"/>
      <c r="AC147" s="3"/>
    </row>
    <row r="148" spans="1:29" x14ac:dyDescent="0.25">
      <c r="A148" s="165"/>
      <c r="B148" s="25"/>
      <c r="C148" s="25"/>
      <c r="D148" s="25"/>
      <c r="E148" s="25"/>
      <c r="F148" s="188" t="s">
        <v>12</v>
      </c>
      <c r="G148" s="188" t="s">
        <v>3</v>
      </c>
      <c r="H148" s="188" t="s">
        <v>92</v>
      </c>
      <c r="I148" s="188" t="s">
        <v>13</v>
      </c>
      <c r="J148" s="188" t="s">
        <v>2</v>
      </c>
      <c r="K148" s="188" t="s">
        <v>0</v>
      </c>
      <c r="L148" s="190" t="s">
        <v>1</v>
      </c>
      <c r="M148" s="3" t="s">
        <v>14</v>
      </c>
      <c r="N148" s="3" t="s">
        <v>4</v>
      </c>
      <c r="O148" s="3" t="s">
        <v>5</v>
      </c>
      <c r="P148" s="3" t="s">
        <v>6</v>
      </c>
      <c r="Q148" s="3" t="s">
        <v>102</v>
      </c>
      <c r="R148" s="4"/>
      <c r="S148" s="3" t="s">
        <v>94</v>
      </c>
      <c r="T148" s="3" t="s">
        <v>93</v>
      </c>
      <c r="W148" s="4"/>
      <c r="X148" s="4"/>
      <c r="Y148" s="4"/>
      <c r="Z148" s="4"/>
      <c r="AA148" s="4"/>
      <c r="AB148" s="4"/>
      <c r="AC148" s="4"/>
    </row>
    <row r="149" spans="1:29" ht="15.75" thickBot="1" x14ac:dyDescent="0.3">
      <c r="A149" s="165"/>
      <c r="B149" s="25">
        <v>90944</v>
      </c>
      <c r="C149" s="25" t="s">
        <v>37</v>
      </c>
      <c r="D149" s="25">
        <v>1</v>
      </c>
      <c r="E149" s="25" t="s">
        <v>23</v>
      </c>
      <c r="F149" s="147">
        <v>27925</v>
      </c>
      <c r="G149" s="156">
        <v>2305</v>
      </c>
      <c r="H149" s="156">
        <v>4112</v>
      </c>
      <c r="I149" s="148">
        <v>5068</v>
      </c>
      <c r="J149" s="148">
        <v>7582</v>
      </c>
      <c r="K149" s="148">
        <v>5928</v>
      </c>
      <c r="L149" s="139">
        <v>2930</v>
      </c>
      <c r="M149" s="119">
        <f>I149/(F149-G149-H149)</f>
        <v>0.23563325274316532</v>
      </c>
      <c r="N149" s="23">
        <f>J149/(F149-G149-H149)</f>
        <v>0.35251999256090755</v>
      </c>
      <c r="O149" s="23">
        <f>K149/(F149-G149-H149)</f>
        <v>0.2756183745583039</v>
      </c>
      <c r="P149" s="24">
        <f>L149/(F149-G149-H149)</f>
        <v>0.1362283801376232</v>
      </c>
      <c r="Q149" s="44" t="s">
        <v>98</v>
      </c>
      <c r="R149" s="27"/>
      <c r="S149" s="2">
        <f>H149/F149</f>
        <v>0.14725156669650852</v>
      </c>
      <c r="T149" s="72">
        <f>G149/F149</f>
        <v>8.2542524619516569E-2</v>
      </c>
      <c r="W149" s="4"/>
      <c r="X149" s="4"/>
      <c r="Y149" s="4"/>
      <c r="Z149" s="4"/>
      <c r="AA149" s="4"/>
      <c r="AB149" s="4"/>
      <c r="AC149" s="4"/>
    </row>
    <row r="150" spans="1:29" x14ac:dyDescent="0.25">
      <c r="A150" s="165"/>
      <c r="B150" s="25"/>
      <c r="C150" s="25" t="s">
        <v>18</v>
      </c>
      <c r="D150" s="25"/>
      <c r="E150" s="25"/>
      <c r="F150" s="140">
        <v>4083</v>
      </c>
      <c r="G150" s="141">
        <v>163</v>
      </c>
      <c r="H150" s="141">
        <v>445</v>
      </c>
      <c r="I150" s="141">
        <v>367</v>
      </c>
      <c r="J150" s="141">
        <v>1047</v>
      </c>
      <c r="K150" s="141">
        <v>1179</v>
      </c>
      <c r="L150" s="142">
        <v>882</v>
      </c>
      <c r="M150" s="92">
        <f>I150/(F150-G150-H150)</f>
        <v>0.10561151079136691</v>
      </c>
      <c r="N150" s="93">
        <f>J150/(F150-G150-H150)</f>
        <v>0.30129496402877698</v>
      </c>
      <c r="O150" s="93">
        <f>K150/(F150-G150-H150)</f>
        <v>0.33928057553956836</v>
      </c>
      <c r="P150" s="102">
        <f>L150/(F150-G150-H150)</f>
        <v>0.25381294964028778</v>
      </c>
      <c r="Q150" s="85" t="s">
        <v>103</v>
      </c>
      <c r="R150" s="27"/>
      <c r="S150" s="2">
        <f t="shared" ref="S150:S153" si="22">H150/F150</f>
        <v>0.10898848885623316</v>
      </c>
      <c r="T150" s="72">
        <f t="shared" ref="T150:T153" si="23">G150/F150</f>
        <v>3.9921626255204505E-2</v>
      </c>
      <c r="W150" s="4"/>
      <c r="X150" s="4"/>
      <c r="Y150" s="4"/>
      <c r="Z150" s="4"/>
      <c r="AA150" s="4"/>
      <c r="AB150" s="4"/>
      <c r="AC150" s="4"/>
    </row>
    <row r="151" spans="1:29" x14ac:dyDescent="0.25">
      <c r="A151" s="165"/>
      <c r="B151" s="25"/>
      <c r="C151" s="25"/>
      <c r="D151" s="25"/>
      <c r="E151" s="25"/>
      <c r="F151" s="143">
        <v>11336</v>
      </c>
      <c r="G151" s="144">
        <v>518</v>
      </c>
      <c r="H151" s="144">
        <v>1641</v>
      </c>
      <c r="I151" s="144">
        <v>1497</v>
      </c>
      <c r="J151" s="144">
        <v>3031</v>
      </c>
      <c r="K151" s="144">
        <v>2898</v>
      </c>
      <c r="L151" s="145">
        <v>1751</v>
      </c>
      <c r="M151" s="17">
        <f>I151/(F151-G151-H151)</f>
        <v>0.16312520431513566</v>
      </c>
      <c r="N151" s="18">
        <f>J151/(F151-G151-H151)</f>
        <v>0.33028222730739892</v>
      </c>
      <c r="O151" s="18">
        <f>K151/(F151-G151-H151)</f>
        <v>0.31578947368421051</v>
      </c>
      <c r="P151" s="19">
        <f>L151/(F151-G151-H151)</f>
        <v>0.19080309469325488</v>
      </c>
      <c r="Q151" s="85" t="s">
        <v>99</v>
      </c>
      <c r="R151" s="27"/>
      <c r="S151" s="2">
        <f t="shared" si="22"/>
        <v>0.14476005645730416</v>
      </c>
      <c r="T151" s="72">
        <f t="shared" si="23"/>
        <v>4.5695130557515881E-2</v>
      </c>
      <c r="W151" s="4"/>
      <c r="X151" s="4"/>
      <c r="Y151" s="4"/>
      <c r="Z151" s="4"/>
      <c r="AA151" s="4"/>
      <c r="AB151" s="4"/>
      <c r="AC151" s="4"/>
    </row>
    <row r="152" spans="1:29" x14ac:dyDescent="0.25">
      <c r="A152" s="165"/>
      <c r="B152" s="25"/>
      <c r="C152" s="25"/>
      <c r="D152" s="25"/>
      <c r="E152" s="25"/>
      <c r="F152" s="143">
        <v>13424</v>
      </c>
      <c r="G152" s="146">
        <v>1157</v>
      </c>
      <c r="H152" s="146">
        <v>1989</v>
      </c>
      <c r="I152" s="146">
        <v>2730</v>
      </c>
      <c r="J152" s="146">
        <v>3777</v>
      </c>
      <c r="K152" s="146">
        <v>2682</v>
      </c>
      <c r="L152" s="145">
        <v>1089</v>
      </c>
      <c r="M152" s="120">
        <f>I152/(F152-G152-H152)</f>
        <v>0.26561587857559837</v>
      </c>
      <c r="N152" s="18">
        <f>J152/(F152-G152-H152)</f>
        <v>0.36748394629305314</v>
      </c>
      <c r="O152" s="18">
        <f>K152/(F152-G152-H152)</f>
        <v>0.26094570928196148</v>
      </c>
      <c r="P152" s="19">
        <f>L152/(F152-G152-H152)</f>
        <v>0.10595446584938704</v>
      </c>
      <c r="Q152" s="85" t="s">
        <v>101</v>
      </c>
      <c r="R152" s="27"/>
      <c r="S152" s="2">
        <f t="shared" si="22"/>
        <v>0.14816746126340882</v>
      </c>
      <c r="T152" s="72">
        <f t="shared" si="23"/>
        <v>8.6188915375446956E-2</v>
      </c>
      <c r="W152" s="4"/>
      <c r="X152" s="4"/>
      <c r="Y152" s="4"/>
      <c r="Z152" s="4"/>
      <c r="AA152" s="4"/>
      <c r="AB152" s="4"/>
      <c r="AC152" s="4"/>
    </row>
    <row r="153" spans="1:29" ht="15.75" thickBot="1" x14ac:dyDescent="0.3">
      <c r="A153" s="165"/>
      <c r="B153" s="25"/>
      <c r="C153" s="25"/>
      <c r="D153" s="25"/>
      <c r="E153" s="25"/>
      <c r="F153" s="147">
        <v>3165</v>
      </c>
      <c r="G153" s="148">
        <v>630</v>
      </c>
      <c r="H153" s="148">
        <v>482</v>
      </c>
      <c r="I153" s="148">
        <v>841</v>
      </c>
      <c r="J153" s="148">
        <v>774</v>
      </c>
      <c r="K153" s="148">
        <v>348</v>
      </c>
      <c r="L153" s="149">
        <v>90</v>
      </c>
      <c r="M153" s="119">
        <f>I153/(F153-G153-H153)</f>
        <v>0.4096444227959084</v>
      </c>
      <c r="N153" s="23">
        <f>J153/(F153-G153-H153)</f>
        <v>0.37700925474914759</v>
      </c>
      <c r="O153" s="23">
        <f>K153/(F153-G153-H153)</f>
        <v>0.16950803701899658</v>
      </c>
      <c r="P153" s="24">
        <f>L153/(F153-G153-H153)</f>
        <v>4.3838285435947394E-2</v>
      </c>
      <c r="Q153" s="85" t="s">
        <v>182</v>
      </c>
      <c r="R153" s="27"/>
      <c r="S153" s="2">
        <f t="shared" si="22"/>
        <v>0.15229067930489731</v>
      </c>
      <c r="T153" s="76">
        <f t="shared" si="23"/>
        <v>0.1990521327014218</v>
      </c>
      <c r="W153" s="4"/>
      <c r="X153" s="4"/>
      <c r="Y153" s="4"/>
      <c r="Z153" s="4"/>
      <c r="AA153" s="4"/>
      <c r="AB153" s="4"/>
      <c r="AC153" s="4"/>
    </row>
    <row r="154" spans="1:29" x14ac:dyDescent="0.25">
      <c r="A154" s="165"/>
      <c r="B154" s="25"/>
      <c r="C154" s="25"/>
      <c r="D154" s="25"/>
      <c r="E154" s="25"/>
      <c r="F154" s="200"/>
      <c r="G154" s="200"/>
      <c r="H154" s="200"/>
      <c r="I154" s="200"/>
      <c r="J154" s="200"/>
      <c r="K154" s="200"/>
      <c r="L154" s="200"/>
      <c r="M154" s="26"/>
      <c r="N154" s="26"/>
      <c r="O154" s="26"/>
      <c r="P154" s="26"/>
      <c r="Q154" s="25"/>
      <c r="R154" s="27"/>
      <c r="S154" s="4"/>
      <c r="W154" s="25"/>
      <c r="X154" s="3"/>
      <c r="Y154" s="3"/>
      <c r="Z154" s="3"/>
      <c r="AA154" s="3"/>
      <c r="AB154" s="3"/>
      <c r="AC154" s="3"/>
    </row>
    <row r="155" spans="1:29" x14ac:dyDescent="0.25">
      <c r="A155" s="165"/>
      <c r="B155" s="25"/>
      <c r="C155" s="25"/>
      <c r="D155" s="25"/>
      <c r="E155" s="25"/>
      <c r="F155" s="188" t="s">
        <v>12</v>
      </c>
      <c r="G155" s="188" t="s">
        <v>3</v>
      </c>
      <c r="H155" s="188" t="s">
        <v>92</v>
      </c>
      <c r="I155" s="188" t="s">
        <v>13</v>
      </c>
      <c r="J155" s="188" t="s">
        <v>2</v>
      </c>
      <c r="K155" s="188" t="s">
        <v>0</v>
      </c>
      <c r="L155" s="190" t="s">
        <v>1</v>
      </c>
      <c r="M155" s="3" t="s">
        <v>14</v>
      </c>
      <c r="N155" s="3" t="s">
        <v>4</v>
      </c>
      <c r="O155" s="3" t="s">
        <v>5</v>
      </c>
      <c r="P155" s="3" t="s">
        <v>6</v>
      </c>
      <c r="Q155" s="3" t="s">
        <v>102</v>
      </c>
      <c r="R155" s="4"/>
      <c r="S155" s="3" t="s">
        <v>94</v>
      </c>
      <c r="T155" s="3" t="s">
        <v>93</v>
      </c>
      <c r="W155" s="4"/>
      <c r="X155" s="4"/>
      <c r="Y155" s="4"/>
      <c r="Z155" s="4"/>
      <c r="AA155" s="4"/>
      <c r="AB155" s="4"/>
      <c r="AC155" s="4"/>
    </row>
    <row r="156" spans="1:29" ht="15.75" thickBot="1" x14ac:dyDescent="0.3">
      <c r="A156" s="165"/>
      <c r="B156" s="25">
        <v>90948</v>
      </c>
      <c r="C156" s="25" t="s">
        <v>38</v>
      </c>
      <c r="D156" s="25">
        <v>1</v>
      </c>
      <c r="E156" s="25" t="s">
        <v>23</v>
      </c>
      <c r="F156" s="147">
        <v>30906</v>
      </c>
      <c r="G156" s="156">
        <v>2660</v>
      </c>
      <c r="H156" s="156">
        <v>4050</v>
      </c>
      <c r="I156" s="148">
        <v>5463</v>
      </c>
      <c r="J156" s="148">
        <v>9234</v>
      </c>
      <c r="K156" s="148">
        <v>6312</v>
      </c>
      <c r="L156" s="139">
        <v>3187</v>
      </c>
      <c r="M156" s="119">
        <f>I156/(F156-G156-H156)</f>
        <v>0.22578112084642091</v>
      </c>
      <c r="N156" s="23">
        <f>J156/(F156-G156-H156)</f>
        <v>0.38163332782278064</v>
      </c>
      <c r="O156" s="23">
        <f>K156/(F156-G156-H156)</f>
        <v>0.2608695652173913</v>
      </c>
      <c r="P156" s="24">
        <f>L156/(F156-G156-H156)</f>
        <v>0.13171598611340718</v>
      </c>
      <c r="Q156" s="44" t="s">
        <v>98</v>
      </c>
      <c r="R156" s="27"/>
      <c r="S156" s="2">
        <f>H156/F156</f>
        <v>0.13104251601630751</v>
      </c>
      <c r="T156" s="72">
        <f>G156/F156</f>
        <v>8.6067430272439002E-2</v>
      </c>
      <c r="W156" s="4"/>
      <c r="X156" s="4"/>
      <c r="Y156" s="4"/>
      <c r="Z156" s="4"/>
      <c r="AA156" s="4"/>
      <c r="AB156" s="4"/>
      <c r="AC156" s="4"/>
    </row>
    <row r="157" spans="1:29" x14ac:dyDescent="0.25">
      <c r="A157" s="165"/>
      <c r="B157" s="25"/>
      <c r="C157" s="3" t="s">
        <v>18</v>
      </c>
      <c r="D157" s="25"/>
      <c r="E157" s="25"/>
      <c r="F157" s="140">
        <v>4090</v>
      </c>
      <c r="G157" s="141">
        <v>170</v>
      </c>
      <c r="H157" s="141">
        <v>408</v>
      </c>
      <c r="I157" s="141">
        <v>440</v>
      </c>
      <c r="J157" s="141">
        <v>1167</v>
      </c>
      <c r="K157" s="141">
        <v>1136</v>
      </c>
      <c r="L157" s="142">
        <v>769</v>
      </c>
      <c r="M157" s="92">
        <f>I157/(F157-G157-H157)</f>
        <v>0.12528473804100229</v>
      </c>
      <c r="N157" s="93">
        <f>J157/(F157-G157-H157)</f>
        <v>0.33228929384965833</v>
      </c>
      <c r="O157" s="93">
        <f>K157/(F157-G157-H157)</f>
        <v>0.32346241457858771</v>
      </c>
      <c r="P157" s="94">
        <f>L157/(F157-G157-H157)</f>
        <v>0.2189635535307517</v>
      </c>
      <c r="Q157" s="85" t="s">
        <v>103</v>
      </c>
      <c r="R157" s="27"/>
      <c r="S157" s="2">
        <f t="shared" ref="S157:S160" si="24">H157/F157</f>
        <v>9.9755501222493881E-2</v>
      </c>
      <c r="T157" s="72">
        <f t="shared" ref="T157:T160" si="25">G157/F157</f>
        <v>4.1564792176039117E-2</v>
      </c>
      <c r="W157" s="4"/>
      <c r="X157" s="4"/>
      <c r="Y157" s="4"/>
      <c r="Z157" s="4"/>
      <c r="AA157" s="4"/>
      <c r="AB157" s="4"/>
      <c r="AC157" s="4"/>
    </row>
    <row r="158" spans="1:29" x14ac:dyDescent="0.25">
      <c r="A158" s="165"/>
      <c r="B158" s="3"/>
      <c r="C158" s="3"/>
      <c r="D158" s="3"/>
      <c r="E158" s="3"/>
      <c r="F158" s="143">
        <v>13063</v>
      </c>
      <c r="G158" s="144">
        <v>673</v>
      </c>
      <c r="H158" s="144">
        <v>1598</v>
      </c>
      <c r="I158" s="144">
        <v>1772</v>
      </c>
      <c r="J158" s="144">
        <v>3866</v>
      </c>
      <c r="K158" s="144">
        <v>3227</v>
      </c>
      <c r="L158" s="145">
        <v>1927</v>
      </c>
      <c r="M158" s="17">
        <f>I158/(F158-G158-H158)</f>
        <v>0.16419570051890289</v>
      </c>
      <c r="N158" s="18">
        <f>J158/(F158-G158-H158)</f>
        <v>0.3582283172720534</v>
      </c>
      <c r="O158" s="18">
        <f>K158/(F158-G158-H158)</f>
        <v>0.29901779095626391</v>
      </c>
      <c r="P158" s="19">
        <f>L158/(F158-G158-H158)</f>
        <v>0.17855819125277983</v>
      </c>
      <c r="Q158" s="85" t="s">
        <v>99</v>
      </c>
      <c r="R158" s="4"/>
      <c r="S158" s="2">
        <f t="shared" si="24"/>
        <v>0.12233024573222077</v>
      </c>
      <c r="T158" s="72">
        <f t="shared" si="25"/>
        <v>5.1519559059940288E-2</v>
      </c>
      <c r="W158" s="4"/>
      <c r="X158" s="4"/>
      <c r="Y158" s="4"/>
      <c r="Z158" s="4"/>
      <c r="AA158" s="4"/>
      <c r="AB158" s="4"/>
      <c r="AC158" s="4"/>
    </row>
    <row r="159" spans="1:29" x14ac:dyDescent="0.25">
      <c r="A159" s="165"/>
      <c r="B159" s="3"/>
      <c r="C159" s="3"/>
      <c r="D159" s="3"/>
      <c r="E159" s="3"/>
      <c r="F159" s="143">
        <v>14767</v>
      </c>
      <c r="G159" s="146">
        <v>1393</v>
      </c>
      <c r="H159" s="146">
        <v>2021</v>
      </c>
      <c r="I159" s="146">
        <v>2974</v>
      </c>
      <c r="J159" s="146">
        <v>4539</v>
      </c>
      <c r="K159" s="146">
        <v>2695</v>
      </c>
      <c r="L159" s="145">
        <v>1145</v>
      </c>
      <c r="M159" s="120">
        <f>I159/(F159-G159-H159)</f>
        <v>0.26195719193164801</v>
      </c>
      <c r="N159" s="18">
        <f>J159/(F159-G159-H159)</f>
        <v>0.39980621862062893</v>
      </c>
      <c r="O159" s="18">
        <f>K159/(F159-G159-H159)</f>
        <v>0.23738218972958688</v>
      </c>
      <c r="P159" s="19">
        <f>L159/(F159-G159-H159)</f>
        <v>0.10085439971813617</v>
      </c>
      <c r="Q159" s="85" t="s">
        <v>101</v>
      </c>
      <c r="R159" s="4"/>
      <c r="S159" s="2">
        <f t="shared" si="24"/>
        <v>0.13685921311031354</v>
      </c>
      <c r="T159" s="72">
        <f t="shared" si="25"/>
        <v>9.4331956389246296E-2</v>
      </c>
      <c r="W159" s="4"/>
      <c r="X159" s="4"/>
      <c r="Y159" s="4"/>
      <c r="Z159" s="4"/>
      <c r="AA159" s="4"/>
      <c r="AB159" s="4"/>
      <c r="AC159" s="4"/>
    </row>
    <row r="160" spans="1:29" ht="15.75" thickBot="1" x14ac:dyDescent="0.3">
      <c r="A160" s="165"/>
      <c r="B160" s="3"/>
      <c r="C160" s="3"/>
      <c r="D160" s="3"/>
      <c r="E160" s="3"/>
      <c r="F160" s="147">
        <v>3076</v>
      </c>
      <c r="G160" s="148">
        <v>594</v>
      </c>
      <c r="H160" s="148">
        <v>431</v>
      </c>
      <c r="I160" s="148">
        <v>717</v>
      </c>
      <c r="J160" s="148">
        <v>829</v>
      </c>
      <c r="K160" s="148">
        <v>390</v>
      </c>
      <c r="L160" s="149">
        <v>115</v>
      </c>
      <c r="M160" s="119">
        <f>I160/(F160-G160-H160)</f>
        <v>0.34958556801560214</v>
      </c>
      <c r="N160" s="23">
        <f>J160/(F160-G160-H160)</f>
        <v>0.40419307654802533</v>
      </c>
      <c r="O160" s="23">
        <f>K160/(F160-G160-H160)</f>
        <v>0.19015114578254511</v>
      </c>
      <c r="P160" s="24">
        <f>L160/(F160-G160-H160)</f>
        <v>5.6070209653827405E-2</v>
      </c>
      <c r="Q160" s="85" t="s">
        <v>182</v>
      </c>
      <c r="R160" s="4"/>
      <c r="S160" s="2">
        <f t="shared" si="24"/>
        <v>0.14011703511053317</v>
      </c>
      <c r="T160" s="72">
        <f t="shared" si="25"/>
        <v>0.19310793237971391</v>
      </c>
      <c r="W160" s="4"/>
      <c r="X160" s="4"/>
      <c r="Y160" s="4"/>
      <c r="Z160" s="4"/>
      <c r="AA160" s="4"/>
      <c r="AB160" s="4"/>
      <c r="AC160" s="4"/>
    </row>
    <row r="161" spans="1:29" x14ac:dyDescent="0.25">
      <c r="B161" s="3"/>
      <c r="C161" s="3"/>
      <c r="D161" s="3"/>
      <c r="E161" s="3"/>
      <c r="F161" s="190"/>
      <c r="G161" s="190"/>
      <c r="H161" s="190"/>
      <c r="I161" s="190"/>
      <c r="J161" s="190"/>
      <c r="K161" s="190"/>
      <c r="L161" s="190"/>
      <c r="M161" s="3"/>
      <c r="N161" s="3"/>
      <c r="O161" s="3"/>
      <c r="P161" s="3"/>
      <c r="Q161" s="3"/>
      <c r="R161" s="4"/>
      <c r="S161" s="4"/>
      <c r="W161" s="4"/>
      <c r="X161" s="4"/>
      <c r="Y161" s="4"/>
      <c r="Z161" s="4"/>
      <c r="AA161" s="4"/>
      <c r="AB161" s="4"/>
      <c r="AC161" s="4"/>
    </row>
    <row r="162" spans="1:29" x14ac:dyDescent="0.25">
      <c r="A162" s="126"/>
      <c r="B162" s="126"/>
      <c r="C162" s="126"/>
      <c r="D162" s="126"/>
      <c r="E162" s="126"/>
      <c r="F162" s="187"/>
      <c r="G162" s="187"/>
      <c r="H162" s="187"/>
      <c r="I162" s="187"/>
      <c r="J162" s="187"/>
      <c r="K162" s="187"/>
      <c r="L162" s="187"/>
      <c r="M162" s="126"/>
      <c r="N162" s="126"/>
      <c r="O162" s="126"/>
      <c r="P162" s="126"/>
      <c r="Q162" s="68"/>
      <c r="R162" s="126"/>
      <c r="S162" s="126"/>
      <c r="W162" s="25"/>
      <c r="X162" s="3"/>
      <c r="Y162" s="3"/>
      <c r="Z162" s="3"/>
      <c r="AA162" s="3"/>
      <c r="AB162" s="3"/>
      <c r="AC162" s="3"/>
    </row>
    <row r="163" spans="1:29" x14ac:dyDescent="0.25">
      <c r="B163" s="127" t="s">
        <v>9</v>
      </c>
      <c r="C163" s="1"/>
      <c r="D163" s="127" t="s">
        <v>10</v>
      </c>
      <c r="E163" s="127" t="s">
        <v>11</v>
      </c>
      <c r="F163" s="188" t="s">
        <v>12</v>
      </c>
      <c r="G163" s="188" t="s">
        <v>3</v>
      </c>
      <c r="H163" s="188" t="s">
        <v>92</v>
      </c>
      <c r="I163" s="188" t="s">
        <v>13</v>
      </c>
      <c r="J163" s="188" t="s">
        <v>2</v>
      </c>
      <c r="K163" s="188" t="s">
        <v>0</v>
      </c>
      <c r="L163" s="190" t="s">
        <v>1</v>
      </c>
      <c r="M163" s="3" t="s">
        <v>14</v>
      </c>
      <c r="N163" s="3" t="s">
        <v>4</v>
      </c>
      <c r="O163" s="3" t="s">
        <v>5</v>
      </c>
      <c r="P163" s="3" t="s">
        <v>6</v>
      </c>
      <c r="Q163" s="3" t="s">
        <v>102</v>
      </c>
      <c r="R163" s="4"/>
      <c r="S163" s="3"/>
      <c r="T163" s="3"/>
      <c r="W163" s="4"/>
      <c r="X163" s="4"/>
      <c r="Y163" s="4"/>
      <c r="Z163" s="4"/>
      <c r="AA163" s="4"/>
      <c r="AB163" s="4"/>
      <c r="AC163" s="4"/>
    </row>
    <row r="164" spans="1:29" ht="15" customHeight="1" thickBot="1" x14ac:dyDescent="0.3">
      <c r="A164" s="166" t="s">
        <v>237</v>
      </c>
      <c r="B164" s="5">
        <v>90930</v>
      </c>
      <c r="C164" s="5" t="s">
        <v>36</v>
      </c>
      <c r="D164" s="5">
        <v>1</v>
      </c>
      <c r="E164" s="5" t="s">
        <v>16</v>
      </c>
      <c r="F164" s="147">
        <v>25310</v>
      </c>
      <c r="G164" s="156">
        <v>0</v>
      </c>
      <c r="H164" s="156">
        <v>0</v>
      </c>
      <c r="I164" s="148">
        <v>2451</v>
      </c>
      <c r="J164" s="148">
        <v>9864</v>
      </c>
      <c r="K164" s="148">
        <v>7255</v>
      </c>
      <c r="L164" s="139">
        <v>5740</v>
      </c>
      <c r="M164" s="28">
        <f>I164/(F164-G164-H164)</f>
        <v>9.6839193994468595E-2</v>
      </c>
      <c r="N164" s="23">
        <f>J164/(F164-G164-H164)</f>
        <v>0.38972738048202293</v>
      </c>
      <c r="O164" s="23">
        <f>K164/(F164-G164-H164)</f>
        <v>0.28664559462662981</v>
      </c>
      <c r="P164" s="24">
        <f>L164/(F164-G164-H164)</f>
        <v>0.22678783089687871</v>
      </c>
      <c r="Q164" s="44" t="s">
        <v>98</v>
      </c>
      <c r="R164" s="27"/>
      <c r="S164" s="2"/>
      <c r="T164" s="72"/>
      <c r="W164" s="4"/>
      <c r="X164" s="4"/>
      <c r="Y164" s="4"/>
      <c r="Z164" s="4"/>
      <c r="AA164" s="4"/>
      <c r="AB164" s="4"/>
      <c r="AC164" s="4"/>
    </row>
    <row r="165" spans="1:29" x14ac:dyDescent="0.25">
      <c r="A165" s="166"/>
      <c r="B165" s="5"/>
      <c r="C165" s="5" t="s">
        <v>18</v>
      </c>
      <c r="D165" s="5"/>
      <c r="E165" s="5"/>
      <c r="F165" s="140">
        <v>2200</v>
      </c>
      <c r="G165" s="141">
        <v>0</v>
      </c>
      <c r="H165" s="141">
        <v>0</v>
      </c>
      <c r="I165" s="141">
        <v>135</v>
      </c>
      <c r="J165" s="141">
        <v>533</v>
      </c>
      <c r="K165" s="141">
        <v>693</v>
      </c>
      <c r="L165" s="142">
        <v>839</v>
      </c>
      <c r="M165" s="92">
        <f>I165/(F165-G165-H165)</f>
        <v>6.1363636363636363E-2</v>
      </c>
      <c r="N165" s="93">
        <f>J165/(F165-G165-H165)</f>
        <v>0.24227272727272728</v>
      </c>
      <c r="O165" s="93">
        <f>K165/(F165-G165-H165)</f>
        <v>0.315</v>
      </c>
      <c r="P165" s="102">
        <f>L165/(F165-G165-H165)</f>
        <v>0.38136363636363635</v>
      </c>
      <c r="Q165" s="85" t="s">
        <v>103</v>
      </c>
      <c r="R165" s="27"/>
      <c r="S165" s="2"/>
      <c r="T165" s="72"/>
      <c r="W165" s="4"/>
      <c r="X165" s="4"/>
      <c r="Y165" s="4"/>
      <c r="Z165" s="4"/>
      <c r="AA165" s="4"/>
      <c r="AB165" s="4"/>
      <c r="AC165" s="4"/>
    </row>
    <row r="166" spans="1:29" x14ac:dyDescent="0.25">
      <c r="A166" s="166"/>
      <c r="B166" s="5"/>
      <c r="C166" s="5"/>
      <c r="D166" s="5"/>
      <c r="E166" s="5"/>
      <c r="F166" s="143">
        <v>8437</v>
      </c>
      <c r="G166" s="144">
        <v>0</v>
      </c>
      <c r="H166" s="144">
        <v>0</v>
      </c>
      <c r="I166" s="144">
        <v>509</v>
      </c>
      <c r="J166" s="144">
        <v>2476</v>
      </c>
      <c r="K166" s="144">
        <v>2732</v>
      </c>
      <c r="L166" s="145">
        <v>2720</v>
      </c>
      <c r="M166" s="17">
        <f>I166/(F166-G166-H166)</f>
        <v>6.0329501007467111E-2</v>
      </c>
      <c r="N166" s="18">
        <f>J166/(F166-G166-H166)</f>
        <v>0.29346924262178498</v>
      </c>
      <c r="O166" s="18">
        <f>K166/(F166-G166-H166)</f>
        <v>0.3238117814389001</v>
      </c>
      <c r="P166" s="74">
        <f>L166/(F166-G166-H166)</f>
        <v>0.32238947493184783</v>
      </c>
      <c r="Q166" s="85" t="s">
        <v>99</v>
      </c>
      <c r="R166" s="4"/>
      <c r="S166" s="2"/>
      <c r="T166" s="72"/>
      <c r="W166" s="4"/>
      <c r="X166" s="4"/>
      <c r="Y166" s="4"/>
      <c r="Z166" s="4"/>
      <c r="AA166" s="4"/>
      <c r="AB166" s="4"/>
      <c r="AC166" s="4"/>
    </row>
    <row r="167" spans="1:29" x14ac:dyDescent="0.25">
      <c r="A167" s="166"/>
      <c r="B167" s="5"/>
      <c r="C167" s="5"/>
      <c r="D167" s="5"/>
      <c r="E167" s="5"/>
      <c r="F167" s="143">
        <v>12749</v>
      </c>
      <c r="G167" s="146">
        <v>0</v>
      </c>
      <c r="H167" s="146">
        <v>0</v>
      </c>
      <c r="I167" s="146">
        <v>1335</v>
      </c>
      <c r="J167" s="146">
        <v>5502</v>
      </c>
      <c r="K167" s="146">
        <v>3598</v>
      </c>
      <c r="L167" s="145">
        <v>2314</v>
      </c>
      <c r="M167" s="17">
        <f>I167/(F167-G167-H167)</f>
        <v>0.10471409522315475</v>
      </c>
      <c r="N167" s="18">
        <f>J167/(F167-G167-H167)</f>
        <v>0.43156325986351873</v>
      </c>
      <c r="O167" s="18">
        <f>K167/(F167-G167-H167)</f>
        <v>0.28221821319319162</v>
      </c>
      <c r="P167" s="19">
        <f>L167/(F167-G167-H167)</f>
        <v>0.18150443172013492</v>
      </c>
      <c r="Q167" s="85" t="s">
        <v>101</v>
      </c>
      <c r="R167" s="4"/>
      <c r="S167" s="2"/>
      <c r="T167" s="72"/>
      <c r="W167" s="4"/>
      <c r="X167" s="4"/>
      <c r="Y167" s="4"/>
      <c r="Z167" s="4"/>
      <c r="AA167" s="4"/>
      <c r="AB167" s="4"/>
      <c r="AC167" s="4"/>
    </row>
    <row r="168" spans="1:29" ht="15.75" thickBot="1" x14ac:dyDescent="0.3">
      <c r="A168" s="166"/>
      <c r="B168" s="25"/>
      <c r="C168" s="25" t="s">
        <v>96</v>
      </c>
      <c r="D168" s="25"/>
      <c r="E168" s="25"/>
      <c r="F168" s="147">
        <v>4124</v>
      </c>
      <c r="G168" s="148">
        <v>0</v>
      </c>
      <c r="H168" s="148">
        <v>0</v>
      </c>
      <c r="I168" s="148">
        <v>607</v>
      </c>
      <c r="J168" s="148">
        <v>1886</v>
      </c>
      <c r="K168" s="148">
        <v>925</v>
      </c>
      <c r="L168" s="149">
        <v>706</v>
      </c>
      <c r="M168" s="28">
        <f>I168/(F168-G168-H168)</f>
        <v>0.14718719689621726</v>
      </c>
      <c r="N168" s="23">
        <f>J168/(F168-G168-H168)</f>
        <v>0.45732298739088262</v>
      </c>
      <c r="O168" s="23">
        <f>K168/(F168-G168-H168)</f>
        <v>0.22429679922405432</v>
      </c>
      <c r="P168" s="24">
        <f>L168/(F168-G168-H168)</f>
        <v>0.17119301648884577</v>
      </c>
      <c r="Q168" s="85" t="s">
        <v>182</v>
      </c>
      <c r="R168" s="4"/>
      <c r="S168" s="4"/>
      <c r="W168" s="4"/>
      <c r="X168" s="4"/>
      <c r="Y168" s="4"/>
      <c r="Z168" s="4"/>
      <c r="AA168" s="4"/>
      <c r="AB168" s="4"/>
      <c r="AC168" s="4"/>
    </row>
    <row r="169" spans="1:29" x14ac:dyDescent="0.25">
      <c r="A169" s="166"/>
      <c r="B169" s="25"/>
      <c r="C169" s="25"/>
      <c r="D169" s="25"/>
      <c r="E169" s="25"/>
      <c r="F169" s="200"/>
      <c r="G169" s="200"/>
      <c r="H169" s="200"/>
      <c r="I169" s="200"/>
      <c r="J169" s="200"/>
      <c r="K169" s="200"/>
      <c r="L169" s="200"/>
      <c r="M169" s="25"/>
      <c r="N169" s="25"/>
      <c r="O169" s="25"/>
      <c r="P169" s="25"/>
      <c r="Q169" s="25"/>
      <c r="R169" s="27"/>
      <c r="S169" s="27"/>
      <c r="W169" s="4"/>
      <c r="X169" s="4"/>
      <c r="Y169" s="4"/>
      <c r="Z169" s="4"/>
      <c r="AA169" s="4"/>
      <c r="AB169" s="4"/>
      <c r="AC169" s="4"/>
    </row>
    <row r="170" spans="1:29" x14ac:dyDescent="0.25">
      <c r="A170" s="166"/>
      <c r="B170" s="25"/>
      <c r="C170" s="25"/>
      <c r="D170" s="25"/>
      <c r="E170" s="25"/>
      <c r="F170" s="188" t="s">
        <v>12</v>
      </c>
      <c r="G170" s="188" t="s">
        <v>3</v>
      </c>
      <c r="H170" s="188" t="s">
        <v>92</v>
      </c>
      <c r="I170" s="188" t="s">
        <v>13</v>
      </c>
      <c r="J170" s="188" t="s">
        <v>2</v>
      </c>
      <c r="K170" s="188" t="s">
        <v>0</v>
      </c>
      <c r="L170" s="190" t="s">
        <v>1</v>
      </c>
      <c r="M170" s="3" t="s">
        <v>14</v>
      </c>
      <c r="N170" s="3" t="s">
        <v>4</v>
      </c>
      <c r="O170" s="3" t="s">
        <v>5</v>
      </c>
      <c r="P170" s="3" t="s">
        <v>6</v>
      </c>
      <c r="Q170" s="3" t="s">
        <v>102</v>
      </c>
      <c r="R170" s="4"/>
      <c r="S170" s="3"/>
      <c r="T170" s="3"/>
      <c r="W170" s="4"/>
      <c r="X170" s="4"/>
      <c r="Y170" s="4"/>
      <c r="Z170" s="4"/>
      <c r="AA170" s="4"/>
      <c r="AB170" s="4"/>
      <c r="AC170" s="4"/>
    </row>
    <row r="171" spans="1:29" ht="15.75" thickBot="1" x14ac:dyDescent="0.3">
      <c r="A171" s="166"/>
      <c r="B171" s="25">
        <v>90931</v>
      </c>
      <c r="C171" s="25" t="s">
        <v>81</v>
      </c>
      <c r="D171" s="25">
        <v>1</v>
      </c>
      <c r="E171" s="25" t="s">
        <v>16</v>
      </c>
      <c r="F171" s="147">
        <v>1182</v>
      </c>
      <c r="G171" s="156">
        <v>0</v>
      </c>
      <c r="H171" s="156">
        <v>0</v>
      </c>
      <c r="I171" s="148">
        <v>178</v>
      </c>
      <c r="J171" s="148">
        <v>418</v>
      </c>
      <c r="K171" s="148">
        <v>283</v>
      </c>
      <c r="L171" s="139">
        <v>303</v>
      </c>
      <c r="M171" s="28">
        <f>I171/(F171-G171-H171)</f>
        <v>0.15059221658206429</v>
      </c>
      <c r="N171" s="23">
        <f>J171/(F171-G171-H171)</f>
        <v>0.3536379018612521</v>
      </c>
      <c r="O171" s="23">
        <f>K171/(F171-G171-H171)</f>
        <v>0.23942470389170897</v>
      </c>
      <c r="P171" s="78">
        <f>L171/(F171-G171-H171)</f>
        <v>0.25634517766497461</v>
      </c>
      <c r="Q171" s="44" t="s">
        <v>98</v>
      </c>
      <c r="R171" s="27"/>
      <c r="S171" s="2"/>
      <c r="T171" s="72"/>
      <c r="W171" s="4"/>
      <c r="X171" s="4"/>
      <c r="Y171" s="4"/>
      <c r="Z171" s="4"/>
      <c r="AA171" s="4"/>
      <c r="AB171" s="4"/>
      <c r="AC171" s="4"/>
    </row>
    <row r="172" spans="1:29" x14ac:dyDescent="0.25">
      <c r="A172" s="166"/>
      <c r="B172" s="25"/>
      <c r="C172" s="25" t="s">
        <v>82</v>
      </c>
      <c r="D172" s="25"/>
      <c r="E172" s="25"/>
      <c r="F172" s="143">
        <v>175</v>
      </c>
      <c r="G172" s="157">
        <v>0</v>
      </c>
      <c r="H172" s="157">
        <v>0</v>
      </c>
      <c r="I172" s="144">
        <v>38</v>
      </c>
      <c r="J172" s="144">
        <v>54</v>
      </c>
      <c r="K172" s="144">
        <v>36</v>
      </c>
      <c r="L172" s="153">
        <v>47</v>
      </c>
      <c r="M172" s="121">
        <f>I172/(F172-G172-H172)</f>
        <v>0.21714285714285714</v>
      </c>
      <c r="N172" s="93">
        <f>J172/(F172-G172-H172)</f>
        <v>0.30857142857142855</v>
      </c>
      <c r="O172" s="93">
        <f>K172/(F172-G172-H172)</f>
        <v>0.20571428571428571</v>
      </c>
      <c r="P172" s="102">
        <f>L172/(F172-G172-H172)</f>
        <v>0.26857142857142857</v>
      </c>
      <c r="Q172" s="85" t="s">
        <v>103</v>
      </c>
      <c r="R172" s="27"/>
      <c r="S172" s="2"/>
      <c r="T172" s="72"/>
      <c r="W172" s="4"/>
      <c r="X172" s="4"/>
      <c r="Y172" s="4"/>
      <c r="Z172" s="4"/>
      <c r="AA172" s="4"/>
      <c r="AB172" s="4"/>
      <c r="AC172" s="4"/>
    </row>
    <row r="173" spans="1:29" x14ac:dyDescent="0.25">
      <c r="A173" s="166"/>
      <c r="B173" s="25"/>
      <c r="C173" s="25"/>
      <c r="D173" s="25"/>
      <c r="E173" s="25"/>
      <c r="F173" s="143">
        <v>472</v>
      </c>
      <c r="G173" s="157">
        <v>0</v>
      </c>
      <c r="H173" s="157">
        <v>0</v>
      </c>
      <c r="I173" s="144">
        <v>99</v>
      </c>
      <c r="J173" s="144">
        <v>149</v>
      </c>
      <c r="K173" s="144">
        <v>85</v>
      </c>
      <c r="L173" s="153">
        <v>139</v>
      </c>
      <c r="M173" s="120">
        <f>I173/(F173-G173-H173)</f>
        <v>0.2097457627118644</v>
      </c>
      <c r="N173" s="18">
        <f>J173/(F173-G173-H173)</f>
        <v>0.31567796610169491</v>
      </c>
      <c r="O173" s="18">
        <f>K173/(F173-G173-H173)</f>
        <v>0.18008474576271186</v>
      </c>
      <c r="P173" s="74">
        <f>L173/(F173-G173-H173)</f>
        <v>0.29449152542372881</v>
      </c>
      <c r="Q173" s="85" t="s">
        <v>99</v>
      </c>
      <c r="R173" s="4"/>
      <c r="S173" s="2"/>
      <c r="T173" s="72"/>
      <c r="W173" s="4"/>
      <c r="X173" s="4"/>
      <c r="Y173" s="4"/>
      <c r="Z173" s="4"/>
      <c r="AA173" s="4"/>
      <c r="AB173" s="4"/>
      <c r="AC173" s="4"/>
    </row>
    <row r="174" spans="1:29" x14ac:dyDescent="0.25">
      <c r="A174" s="166"/>
      <c r="B174" s="25"/>
      <c r="C174" s="25"/>
      <c r="D174" s="25"/>
      <c r="E174" s="25"/>
      <c r="F174" s="143">
        <v>543</v>
      </c>
      <c r="G174" s="157">
        <v>0</v>
      </c>
      <c r="H174" s="157">
        <v>0</v>
      </c>
      <c r="I174" s="146">
        <v>53</v>
      </c>
      <c r="J174" s="146">
        <v>196</v>
      </c>
      <c r="K174" s="146">
        <v>167</v>
      </c>
      <c r="L174" s="153">
        <v>127</v>
      </c>
      <c r="M174" s="17">
        <f>I174/(F174-G174-H174)</f>
        <v>9.7605893186003684E-2</v>
      </c>
      <c r="N174" s="18">
        <f>J174/(F174-G174-H174)</f>
        <v>0.36095764272559855</v>
      </c>
      <c r="O174" s="18">
        <f>K174/(F174-G174-H174)</f>
        <v>0.30755064456721914</v>
      </c>
      <c r="P174" s="19">
        <f>L174/(F174-G174-H174)</f>
        <v>0.23388581952117865</v>
      </c>
      <c r="Q174" s="85" t="s">
        <v>101</v>
      </c>
      <c r="R174" s="4"/>
      <c r="S174" s="2"/>
      <c r="T174" s="72"/>
      <c r="W174" s="4"/>
      <c r="X174" s="4"/>
      <c r="Y174" s="4"/>
      <c r="Z174" s="4"/>
      <c r="AA174" s="4"/>
      <c r="AB174" s="4"/>
      <c r="AC174" s="4"/>
    </row>
    <row r="175" spans="1:29" ht="15.75" thickBot="1" x14ac:dyDescent="0.3">
      <c r="A175" s="166"/>
      <c r="B175" s="25"/>
      <c r="C175" s="25"/>
      <c r="D175" s="25"/>
      <c r="E175" s="25"/>
      <c r="F175" s="147">
        <v>167</v>
      </c>
      <c r="G175" s="156">
        <v>0</v>
      </c>
      <c r="H175" s="156">
        <v>0</v>
      </c>
      <c r="I175" s="148">
        <v>26</v>
      </c>
      <c r="J175" s="148">
        <v>73</v>
      </c>
      <c r="K175" s="148">
        <v>31</v>
      </c>
      <c r="L175" s="139">
        <v>37</v>
      </c>
      <c r="M175" s="28">
        <f>I175/(F175-G175-H175)</f>
        <v>0.15568862275449102</v>
      </c>
      <c r="N175" s="23">
        <f>J175/(F175-G175-H175)</f>
        <v>0.43712574850299402</v>
      </c>
      <c r="O175" s="23">
        <f>K175/(F175-G175-H175)</f>
        <v>0.18562874251497005</v>
      </c>
      <c r="P175" s="24">
        <f>L175/(F175-G175-H175)</f>
        <v>0.22155688622754491</v>
      </c>
      <c r="Q175" s="85" t="s">
        <v>182</v>
      </c>
      <c r="R175" s="4"/>
      <c r="S175" s="4"/>
      <c r="W175" s="4"/>
      <c r="X175" s="4"/>
      <c r="Y175" s="4"/>
      <c r="Z175" s="4"/>
      <c r="AA175" s="4"/>
      <c r="AB175" s="4"/>
      <c r="AC175" s="4"/>
    </row>
    <row r="176" spans="1:29" x14ac:dyDescent="0.25">
      <c r="A176" s="166"/>
      <c r="B176" s="25"/>
      <c r="C176" s="25"/>
      <c r="D176" s="25"/>
      <c r="E176" s="25"/>
      <c r="F176" s="200"/>
      <c r="G176" s="200"/>
      <c r="H176" s="200"/>
      <c r="I176" s="200"/>
      <c r="J176" s="200"/>
      <c r="K176" s="200"/>
      <c r="L176" s="200"/>
      <c r="M176" s="25"/>
      <c r="N176" s="25"/>
      <c r="O176" s="25"/>
      <c r="P176" s="25"/>
      <c r="Q176" s="25"/>
      <c r="R176" s="27"/>
      <c r="S176" s="27"/>
      <c r="W176" s="25"/>
      <c r="X176" s="3"/>
      <c r="Y176" s="3"/>
      <c r="Z176" s="3"/>
      <c r="AA176" s="3"/>
      <c r="AB176" s="3"/>
      <c r="AC176" s="3"/>
    </row>
    <row r="177" spans="1:29" x14ac:dyDescent="0.25">
      <c r="A177" s="166"/>
      <c r="B177" s="25"/>
      <c r="C177" s="25"/>
      <c r="D177" s="25"/>
      <c r="E177" s="25"/>
      <c r="F177" s="188" t="s">
        <v>12</v>
      </c>
      <c r="G177" s="188" t="s">
        <v>3</v>
      </c>
      <c r="H177" s="188" t="s">
        <v>92</v>
      </c>
      <c r="I177" s="188" t="s">
        <v>13</v>
      </c>
      <c r="J177" s="188" t="s">
        <v>2</v>
      </c>
      <c r="K177" s="188" t="s">
        <v>0</v>
      </c>
      <c r="L177" s="190" t="s">
        <v>1</v>
      </c>
      <c r="M177" s="3" t="s">
        <v>14</v>
      </c>
      <c r="N177" s="3" t="s">
        <v>4</v>
      </c>
      <c r="O177" s="3" t="s">
        <v>5</v>
      </c>
      <c r="P177" s="3" t="s">
        <v>6</v>
      </c>
      <c r="Q177" s="3" t="s">
        <v>102</v>
      </c>
      <c r="R177" s="4"/>
      <c r="S177" s="3" t="s">
        <v>94</v>
      </c>
      <c r="T177" s="3" t="s">
        <v>93</v>
      </c>
      <c r="W177" s="4"/>
      <c r="X177" s="4"/>
      <c r="Y177" s="4"/>
      <c r="Z177" s="4"/>
      <c r="AA177" s="4"/>
      <c r="AB177" s="4"/>
      <c r="AC177" s="4"/>
    </row>
    <row r="178" spans="1:29" ht="15.75" thickBot="1" x14ac:dyDescent="0.3">
      <c r="A178" s="166"/>
      <c r="B178" s="25">
        <v>90944</v>
      </c>
      <c r="C178" s="25" t="s">
        <v>37</v>
      </c>
      <c r="D178" s="25">
        <v>1</v>
      </c>
      <c r="E178" s="25" t="s">
        <v>23</v>
      </c>
      <c r="F178" s="147">
        <v>27925</v>
      </c>
      <c r="G178" s="156">
        <v>2305</v>
      </c>
      <c r="H178" s="156">
        <v>4112</v>
      </c>
      <c r="I178" s="148">
        <v>5068</v>
      </c>
      <c r="J178" s="148">
        <v>7582</v>
      </c>
      <c r="K178" s="148">
        <v>5928</v>
      </c>
      <c r="L178" s="139">
        <v>2930</v>
      </c>
      <c r="M178" s="119">
        <f>I178/(F178-G178-H178)</f>
        <v>0.23563325274316532</v>
      </c>
      <c r="N178" s="23">
        <f>J178/(F178-G178-H178)</f>
        <v>0.35251999256090755</v>
      </c>
      <c r="O178" s="23">
        <f>K178/(F178-G178-H178)</f>
        <v>0.2756183745583039</v>
      </c>
      <c r="P178" s="24">
        <f>L178/(F178-G178-H178)</f>
        <v>0.1362283801376232</v>
      </c>
      <c r="Q178" s="44" t="s">
        <v>98</v>
      </c>
      <c r="R178" s="27"/>
      <c r="S178" s="2">
        <f>H178/F178</f>
        <v>0.14725156669650852</v>
      </c>
      <c r="T178" s="72">
        <f>G178/F178</f>
        <v>8.2542524619516569E-2</v>
      </c>
      <c r="W178" s="4"/>
      <c r="X178" s="4"/>
      <c r="Y178" s="4"/>
      <c r="Z178" s="4"/>
      <c r="AA178" s="4"/>
      <c r="AB178" s="4"/>
      <c r="AC178" s="4"/>
    </row>
    <row r="179" spans="1:29" x14ac:dyDescent="0.25">
      <c r="A179" s="166"/>
      <c r="B179" s="25"/>
      <c r="C179" s="25" t="s">
        <v>18</v>
      </c>
      <c r="D179" s="25"/>
      <c r="E179" s="25"/>
      <c r="F179" s="140">
        <v>4083</v>
      </c>
      <c r="G179" s="141">
        <v>163</v>
      </c>
      <c r="H179" s="141">
        <v>445</v>
      </c>
      <c r="I179" s="141">
        <v>367</v>
      </c>
      <c r="J179" s="141">
        <v>1047</v>
      </c>
      <c r="K179" s="141">
        <v>1179</v>
      </c>
      <c r="L179" s="142">
        <v>882</v>
      </c>
      <c r="M179" s="92">
        <f>I179/(F179-G179-H179)</f>
        <v>0.10561151079136691</v>
      </c>
      <c r="N179" s="93">
        <f>J179/(F179-G179-H179)</f>
        <v>0.30129496402877698</v>
      </c>
      <c r="O179" s="93">
        <f>K179/(F179-G179-H179)</f>
        <v>0.33928057553956836</v>
      </c>
      <c r="P179" s="102">
        <f>L179/(F179-G179-H179)</f>
        <v>0.25381294964028778</v>
      </c>
      <c r="Q179" s="85" t="s">
        <v>103</v>
      </c>
      <c r="R179" s="27"/>
      <c r="S179" s="2">
        <f t="shared" ref="S179:S182" si="26">H179/F179</f>
        <v>0.10898848885623316</v>
      </c>
      <c r="T179" s="72">
        <f t="shared" ref="T179:T182" si="27">G179/F179</f>
        <v>3.9921626255204505E-2</v>
      </c>
      <c r="W179" s="4"/>
      <c r="X179" s="4"/>
      <c r="Y179" s="4"/>
      <c r="Z179" s="4"/>
      <c r="AA179" s="4"/>
      <c r="AB179" s="4"/>
      <c r="AC179" s="4"/>
    </row>
    <row r="180" spans="1:29" x14ac:dyDescent="0.25">
      <c r="A180" s="166"/>
      <c r="B180" s="25"/>
      <c r="C180" s="25"/>
      <c r="D180" s="25"/>
      <c r="E180" s="25"/>
      <c r="F180" s="143">
        <v>11336</v>
      </c>
      <c r="G180" s="144">
        <v>518</v>
      </c>
      <c r="H180" s="144">
        <v>1641</v>
      </c>
      <c r="I180" s="144">
        <v>1497</v>
      </c>
      <c r="J180" s="144">
        <v>3031</v>
      </c>
      <c r="K180" s="144">
        <v>2898</v>
      </c>
      <c r="L180" s="145">
        <v>1751</v>
      </c>
      <c r="M180" s="17">
        <f>I180/(F180-G180-H180)</f>
        <v>0.16312520431513566</v>
      </c>
      <c r="N180" s="18">
        <f>J180/(F180-G180-H180)</f>
        <v>0.33028222730739892</v>
      </c>
      <c r="O180" s="18">
        <f>K180/(F180-G180-H180)</f>
        <v>0.31578947368421051</v>
      </c>
      <c r="P180" s="19">
        <f>L180/(F180-G180-H180)</f>
        <v>0.19080309469325488</v>
      </c>
      <c r="Q180" s="85" t="s">
        <v>99</v>
      </c>
      <c r="R180" s="4"/>
      <c r="S180" s="2">
        <f t="shared" si="26"/>
        <v>0.14476005645730416</v>
      </c>
      <c r="T180" s="72">
        <f t="shared" si="27"/>
        <v>4.5695130557515881E-2</v>
      </c>
      <c r="W180" s="4"/>
      <c r="X180" s="4"/>
      <c r="Y180" s="4"/>
      <c r="Z180" s="4"/>
      <c r="AA180" s="4"/>
      <c r="AB180" s="4"/>
      <c r="AC180" s="4"/>
    </row>
    <row r="181" spans="1:29" x14ac:dyDescent="0.25">
      <c r="A181" s="166"/>
      <c r="B181" s="25"/>
      <c r="C181" s="25"/>
      <c r="D181" s="25"/>
      <c r="E181" s="25"/>
      <c r="F181" s="143">
        <v>13424</v>
      </c>
      <c r="G181" s="146">
        <v>1157</v>
      </c>
      <c r="H181" s="146">
        <v>1989</v>
      </c>
      <c r="I181" s="146">
        <v>2730</v>
      </c>
      <c r="J181" s="146">
        <v>3777</v>
      </c>
      <c r="K181" s="146">
        <v>2682</v>
      </c>
      <c r="L181" s="145">
        <v>1089</v>
      </c>
      <c r="M181" s="120">
        <f>I181/(F181-G181-H181)</f>
        <v>0.26561587857559837</v>
      </c>
      <c r="N181" s="18">
        <f>J181/(F181-G181-H181)</f>
        <v>0.36748394629305314</v>
      </c>
      <c r="O181" s="18">
        <f>K181/(F181-G181-H181)</f>
        <v>0.26094570928196148</v>
      </c>
      <c r="P181" s="19">
        <f>L181/(F181-G181-H181)</f>
        <v>0.10595446584938704</v>
      </c>
      <c r="Q181" s="85" t="s">
        <v>101</v>
      </c>
      <c r="R181" s="4"/>
      <c r="S181" s="2">
        <f t="shared" si="26"/>
        <v>0.14816746126340882</v>
      </c>
      <c r="T181" s="72">
        <f t="shared" si="27"/>
        <v>8.6188915375446956E-2</v>
      </c>
      <c r="W181" s="4"/>
      <c r="X181" s="4"/>
      <c r="Y181" s="4"/>
      <c r="Z181" s="4"/>
      <c r="AA181" s="4"/>
      <c r="AB181" s="4"/>
      <c r="AC181" s="4"/>
    </row>
    <row r="182" spans="1:29" ht="15.75" thickBot="1" x14ac:dyDescent="0.3">
      <c r="A182" s="166"/>
      <c r="B182" s="25"/>
      <c r="C182" s="25"/>
      <c r="D182" s="25"/>
      <c r="E182" s="25"/>
      <c r="F182" s="147">
        <v>3165</v>
      </c>
      <c r="G182" s="148">
        <v>630</v>
      </c>
      <c r="H182" s="148">
        <v>482</v>
      </c>
      <c r="I182" s="148">
        <v>841</v>
      </c>
      <c r="J182" s="148">
        <v>774</v>
      </c>
      <c r="K182" s="148">
        <v>348</v>
      </c>
      <c r="L182" s="149">
        <v>90</v>
      </c>
      <c r="M182" s="119">
        <f>I182/(F182-G182-H182)</f>
        <v>0.4096444227959084</v>
      </c>
      <c r="N182" s="23">
        <f>J182/(F182-G182-H182)</f>
        <v>0.37700925474914759</v>
      </c>
      <c r="O182" s="23">
        <f>K182/(F182-G182-H182)</f>
        <v>0.16950803701899658</v>
      </c>
      <c r="P182" s="24">
        <f>L182/(F182-G182-H182)</f>
        <v>4.3838285435947394E-2</v>
      </c>
      <c r="Q182" s="85" t="s">
        <v>182</v>
      </c>
      <c r="R182" s="4"/>
      <c r="S182" s="2">
        <f t="shared" si="26"/>
        <v>0.15229067930489731</v>
      </c>
      <c r="T182" s="76">
        <f t="shared" si="27"/>
        <v>0.1990521327014218</v>
      </c>
      <c r="W182" s="4"/>
      <c r="X182" s="4"/>
      <c r="Y182" s="4"/>
      <c r="Z182" s="4"/>
      <c r="AA182" s="4"/>
      <c r="AB182" s="4"/>
      <c r="AC182" s="4"/>
    </row>
    <row r="183" spans="1:29" x14ac:dyDescent="0.25">
      <c r="A183" s="166"/>
      <c r="B183" s="25"/>
      <c r="C183" s="25"/>
      <c r="D183" s="25"/>
      <c r="E183" s="25"/>
      <c r="F183" s="200"/>
      <c r="G183" s="200"/>
      <c r="H183" s="200"/>
      <c r="I183" s="200"/>
      <c r="J183" s="200"/>
      <c r="K183" s="200"/>
      <c r="L183" s="200"/>
      <c r="M183" s="25"/>
      <c r="N183" s="25"/>
      <c r="O183" s="25"/>
      <c r="P183" s="25"/>
      <c r="Q183" s="25"/>
      <c r="R183" s="27"/>
      <c r="S183" s="27"/>
      <c r="W183" s="25"/>
      <c r="X183" s="3"/>
      <c r="Y183" s="3"/>
      <c r="Z183" s="3"/>
      <c r="AA183" s="3"/>
      <c r="AB183" s="3"/>
      <c r="AC183" s="3"/>
    </row>
    <row r="184" spans="1:29" x14ac:dyDescent="0.25">
      <c r="A184" s="166"/>
      <c r="B184" s="25"/>
      <c r="C184" s="25"/>
      <c r="D184" s="25"/>
      <c r="E184" s="25"/>
      <c r="F184" s="188" t="s">
        <v>12</v>
      </c>
      <c r="G184" s="188" t="s">
        <v>3</v>
      </c>
      <c r="H184" s="188" t="s">
        <v>92</v>
      </c>
      <c r="I184" s="188" t="s">
        <v>13</v>
      </c>
      <c r="J184" s="188" t="s">
        <v>2</v>
      </c>
      <c r="K184" s="188" t="s">
        <v>0</v>
      </c>
      <c r="L184" s="190" t="s">
        <v>1</v>
      </c>
      <c r="M184" s="3" t="s">
        <v>14</v>
      </c>
      <c r="N184" s="3" t="s">
        <v>4</v>
      </c>
      <c r="O184" s="3" t="s">
        <v>5</v>
      </c>
      <c r="P184" s="3" t="s">
        <v>6</v>
      </c>
      <c r="Q184" s="3" t="s">
        <v>102</v>
      </c>
      <c r="R184" s="4"/>
      <c r="S184" s="3" t="s">
        <v>94</v>
      </c>
      <c r="T184" s="3" t="s">
        <v>93</v>
      </c>
      <c r="W184" s="4"/>
      <c r="X184" s="4"/>
      <c r="Y184" s="4"/>
      <c r="Z184" s="4"/>
      <c r="AA184" s="4"/>
      <c r="AB184" s="4"/>
      <c r="AC184" s="4"/>
    </row>
    <row r="185" spans="1:29" ht="15.75" thickBot="1" x14ac:dyDescent="0.3">
      <c r="A185" s="166"/>
      <c r="B185" s="25">
        <v>90932</v>
      </c>
      <c r="C185" s="25" t="s">
        <v>43</v>
      </c>
      <c r="D185" s="25">
        <v>1</v>
      </c>
      <c r="E185" s="25" t="s">
        <v>23</v>
      </c>
      <c r="F185" s="147">
        <v>1797</v>
      </c>
      <c r="G185" s="156">
        <v>148</v>
      </c>
      <c r="H185" s="156">
        <v>68</v>
      </c>
      <c r="I185" s="148">
        <v>243</v>
      </c>
      <c r="J185" s="148">
        <v>393</v>
      </c>
      <c r="K185" s="148">
        <v>548</v>
      </c>
      <c r="L185" s="139">
        <v>397</v>
      </c>
      <c r="M185" s="28">
        <f>I185/(F185-G185-H185)</f>
        <v>0.15370018975332067</v>
      </c>
      <c r="N185" s="23">
        <f>J185/(F185-G185-H185)</f>
        <v>0.24857685009487665</v>
      </c>
      <c r="O185" s="23">
        <f>K185/(F185-G185-H185)</f>
        <v>0.34661606578115117</v>
      </c>
      <c r="P185" s="78">
        <f>L185/(F185-G185-H185)</f>
        <v>0.25110689437065148</v>
      </c>
      <c r="Q185" s="44" t="s">
        <v>98</v>
      </c>
      <c r="R185" s="27"/>
      <c r="S185" s="2">
        <f>H185/F185</f>
        <v>3.7840845854201444E-2</v>
      </c>
      <c r="T185" s="72">
        <f>G185/F185</f>
        <v>8.2359488035614908E-2</v>
      </c>
      <c r="W185" s="4"/>
      <c r="X185" s="4"/>
      <c r="Y185" s="4"/>
      <c r="Z185" s="4"/>
      <c r="AA185" s="4"/>
      <c r="AB185" s="4"/>
      <c r="AC185" s="4"/>
    </row>
    <row r="186" spans="1:29" x14ac:dyDescent="0.25">
      <c r="A186" s="166"/>
      <c r="B186" s="25"/>
      <c r="C186" s="25" t="s">
        <v>18</v>
      </c>
      <c r="D186" s="25"/>
      <c r="E186" s="25"/>
      <c r="F186" s="140">
        <v>774</v>
      </c>
      <c r="G186" s="141">
        <v>29</v>
      </c>
      <c r="H186" s="141">
        <v>17</v>
      </c>
      <c r="I186" s="141">
        <v>85</v>
      </c>
      <c r="J186" s="141">
        <v>169</v>
      </c>
      <c r="K186" s="141">
        <v>256</v>
      </c>
      <c r="L186" s="142">
        <v>218</v>
      </c>
      <c r="M186" s="92">
        <f>I186/(F186-G186-H186)</f>
        <v>0.11675824175824176</v>
      </c>
      <c r="N186" s="93">
        <f>J186/(F186-G186-H186)</f>
        <v>0.23214285714285715</v>
      </c>
      <c r="O186" s="93">
        <f>K186/(F186-G186-H186)</f>
        <v>0.35164835164835168</v>
      </c>
      <c r="P186" s="102">
        <f>L186/(F186-G186-H186)</f>
        <v>0.29945054945054944</v>
      </c>
      <c r="Q186" s="85" t="s">
        <v>103</v>
      </c>
      <c r="R186" s="27"/>
      <c r="S186" s="2">
        <f t="shared" ref="S186:S189" si="28">H186/F186</f>
        <v>2.1963824289405683E-2</v>
      </c>
      <c r="T186" s="72">
        <f t="shared" ref="T186:T188" si="29">G186/F186</f>
        <v>3.7467700258397935E-2</v>
      </c>
      <c r="W186" s="4"/>
      <c r="X186" s="4"/>
      <c r="Y186" s="4"/>
      <c r="Z186" s="4"/>
      <c r="AA186" s="4"/>
      <c r="AB186" s="4"/>
      <c r="AC186" s="4"/>
    </row>
    <row r="187" spans="1:29" x14ac:dyDescent="0.25">
      <c r="A187" s="166"/>
      <c r="B187" s="25"/>
      <c r="C187" s="25"/>
      <c r="D187" s="25"/>
      <c r="E187" s="25"/>
      <c r="F187" s="143">
        <v>1135</v>
      </c>
      <c r="G187" s="144">
        <v>53</v>
      </c>
      <c r="H187" s="144">
        <v>42</v>
      </c>
      <c r="I187" s="144">
        <v>144</v>
      </c>
      <c r="J187" s="144">
        <v>251</v>
      </c>
      <c r="K187" s="144">
        <v>364</v>
      </c>
      <c r="L187" s="145">
        <v>281</v>
      </c>
      <c r="M187" s="17">
        <f>I187/(F187-G187-H187)</f>
        <v>0.13846153846153847</v>
      </c>
      <c r="N187" s="18">
        <f>J187/(F187-G187-H187)</f>
        <v>0.24134615384615385</v>
      </c>
      <c r="O187" s="18">
        <f>K187/(F187-G187-H187)</f>
        <v>0.35</v>
      </c>
      <c r="P187" s="74">
        <f>L187/(F187-G187-H187)</f>
        <v>0.27019230769230768</v>
      </c>
      <c r="Q187" s="85" t="s">
        <v>99</v>
      </c>
      <c r="R187" s="4"/>
      <c r="S187" s="2">
        <f t="shared" si="28"/>
        <v>3.7004405286343613E-2</v>
      </c>
      <c r="T187" s="72">
        <f t="shared" si="29"/>
        <v>4.6696035242290747E-2</v>
      </c>
      <c r="W187" s="4"/>
      <c r="X187" s="4"/>
      <c r="Y187" s="4"/>
      <c r="Z187" s="4"/>
      <c r="AA187" s="4"/>
      <c r="AB187" s="4"/>
      <c r="AC187" s="4"/>
    </row>
    <row r="188" spans="1:29" x14ac:dyDescent="0.25">
      <c r="A188" s="166"/>
      <c r="B188" s="25"/>
      <c r="C188" s="25"/>
      <c r="D188" s="25"/>
      <c r="E188" s="25"/>
      <c r="F188" s="143">
        <v>552</v>
      </c>
      <c r="G188" s="146">
        <v>70</v>
      </c>
      <c r="H188" s="146">
        <v>16</v>
      </c>
      <c r="I188" s="146">
        <v>76</v>
      </c>
      <c r="J188" s="146">
        <v>119</v>
      </c>
      <c r="K188" s="146">
        <v>166</v>
      </c>
      <c r="L188" s="145">
        <v>105</v>
      </c>
      <c r="M188" s="17">
        <f>I188/(F188-G188-H188)</f>
        <v>0.1630901287553648</v>
      </c>
      <c r="N188" s="18">
        <f>J188/(F188-G188-H188)</f>
        <v>0.25536480686695279</v>
      </c>
      <c r="O188" s="18">
        <f>K188/(F188-G188-H188)</f>
        <v>0.35622317596566522</v>
      </c>
      <c r="P188" s="19">
        <f>L188/(F188-G188-H188)</f>
        <v>0.22532188841201717</v>
      </c>
      <c r="Q188" s="85" t="s">
        <v>101</v>
      </c>
      <c r="R188" s="4"/>
      <c r="S188" s="2">
        <f t="shared" si="28"/>
        <v>2.8985507246376812E-2</v>
      </c>
      <c r="T188" s="72">
        <f t="shared" si="29"/>
        <v>0.12681159420289856</v>
      </c>
      <c r="W188" s="4"/>
      <c r="X188" s="4"/>
      <c r="Y188" s="4"/>
      <c r="Z188" s="4"/>
      <c r="AA188" s="4"/>
      <c r="AB188" s="4"/>
      <c r="AC188" s="4"/>
    </row>
    <row r="189" spans="1:29" ht="15.75" thickBot="1" x14ac:dyDescent="0.3">
      <c r="A189" s="166"/>
      <c r="B189" s="25"/>
      <c r="C189" s="25"/>
      <c r="D189" s="25"/>
      <c r="E189" s="25"/>
      <c r="F189" s="147">
        <v>110</v>
      </c>
      <c r="G189" s="148">
        <v>25</v>
      </c>
      <c r="H189" s="148">
        <v>10</v>
      </c>
      <c r="I189" s="148">
        <v>23</v>
      </c>
      <c r="J189" s="148">
        <v>23</v>
      </c>
      <c r="K189" s="148">
        <v>18</v>
      </c>
      <c r="L189" s="149">
        <v>11</v>
      </c>
      <c r="M189" s="119">
        <f>I189/(F189-G189-H189)</f>
        <v>0.30666666666666664</v>
      </c>
      <c r="N189" s="23">
        <f>J189/(F189-G189-H189)</f>
        <v>0.30666666666666664</v>
      </c>
      <c r="O189" s="23">
        <f>K189/(F189-G189-H189)</f>
        <v>0.24</v>
      </c>
      <c r="P189" s="24">
        <f>L189/(F189-G189-H189)</f>
        <v>0.14666666666666667</v>
      </c>
      <c r="Q189" s="85" t="s">
        <v>182</v>
      </c>
      <c r="R189" s="4"/>
      <c r="S189" s="2">
        <f t="shared" si="28"/>
        <v>9.0909090909090912E-2</v>
      </c>
      <c r="T189" s="76">
        <f>G189/F189</f>
        <v>0.22727272727272727</v>
      </c>
      <c r="W189" s="4"/>
      <c r="X189" s="4"/>
      <c r="Y189" s="4"/>
      <c r="Z189" s="4"/>
      <c r="AA189" s="4"/>
      <c r="AB189" s="4"/>
      <c r="AC189" s="4"/>
    </row>
    <row r="190" spans="1:29" x14ac:dyDescent="0.25">
      <c r="A190" s="166"/>
      <c r="B190" s="25"/>
      <c r="C190" s="25"/>
      <c r="D190" s="25"/>
      <c r="E190" s="25"/>
      <c r="F190" s="200"/>
      <c r="G190" s="200"/>
      <c r="H190" s="200"/>
      <c r="I190" s="200"/>
      <c r="J190" s="200"/>
      <c r="K190" s="200"/>
      <c r="L190" s="200"/>
      <c r="M190" s="25"/>
      <c r="N190" s="25"/>
      <c r="O190" s="25"/>
      <c r="P190" s="25"/>
      <c r="Q190" s="25"/>
      <c r="R190" s="27"/>
      <c r="S190" s="27"/>
      <c r="W190" s="25"/>
      <c r="X190" s="3"/>
      <c r="Y190" s="3"/>
      <c r="Z190" s="3"/>
      <c r="AA190" s="3"/>
      <c r="AB190" s="3"/>
      <c r="AC190" s="3"/>
    </row>
    <row r="191" spans="1:29" x14ac:dyDescent="0.25">
      <c r="A191" s="166"/>
      <c r="B191" s="25"/>
      <c r="C191" s="25"/>
      <c r="D191" s="25"/>
      <c r="E191" s="25"/>
      <c r="F191" s="188" t="s">
        <v>12</v>
      </c>
      <c r="G191" s="188" t="s">
        <v>3</v>
      </c>
      <c r="H191" s="188" t="s">
        <v>92</v>
      </c>
      <c r="I191" s="188" t="s">
        <v>13</v>
      </c>
      <c r="J191" s="188" t="s">
        <v>2</v>
      </c>
      <c r="K191" s="188" t="s">
        <v>0</v>
      </c>
      <c r="L191" s="190" t="s">
        <v>1</v>
      </c>
      <c r="M191" s="3" t="s">
        <v>14</v>
      </c>
      <c r="N191" s="3" t="s">
        <v>4</v>
      </c>
      <c r="O191" s="3" t="s">
        <v>5</v>
      </c>
      <c r="P191" s="3" t="s">
        <v>6</v>
      </c>
      <c r="Q191" s="3" t="s">
        <v>102</v>
      </c>
      <c r="R191" s="4"/>
      <c r="S191" s="3" t="s">
        <v>94</v>
      </c>
      <c r="T191" s="3" t="s">
        <v>93</v>
      </c>
      <c r="W191" s="4"/>
      <c r="X191" s="4"/>
      <c r="Y191" s="4"/>
      <c r="Z191" s="4"/>
      <c r="AA191" s="4"/>
      <c r="AB191" s="4"/>
      <c r="AC191" s="4"/>
    </row>
    <row r="192" spans="1:29" ht="15.75" thickBot="1" x14ac:dyDescent="0.3">
      <c r="A192" s="166"/>
      <c r="B192" s="25">
        <v>90933</v>
      </c>
      <c r="C192" s="25" t="s">
        <v>40</v>
      </c>
      <c r="D192" s="25">
        <v>1</v>
      </c>
      <c r="E192" s="25" t="s">
        <v>23</v>
      </c>
      <c r="F192" s="147">
        <v>1022</v>
      </c>
      <c r="G192" s="156">
        <v>68</v>
      </c>
      <c r="H192" s="156">
        <v>71</v>
      </c>
      <c r="I192" s="148">
        <v>182</v>
      </c>
      <c r="J192" s="148">
        <v>274</v>
      </c>
      <c r="K192" s="148">
        <v>279</v>
      </c>
      <c r="L192" s="139">
        <v>148</v>
      </c>
      <c r="M192" s="119">
        <f>I192/(F192-G192-H192)</f>
        <v>0.20611551528878821</v>
      </c>
      <c r="N192" s="23">
        <f>J192/(F192-G192-H192)</f>
        <v>0.31030577576443941</v>
      </c>
      <c r="O192" s="23">
        <f>K192/(F192-G192-H192)</f>
        <v>0.31596828992072479</v>
      </c>
      <c r="P192" s="24">
        <f>L192/(F192-G192-H192)</f>
        <v>0.16761041902604756</v>
      </c>
      <c r="Q192" s="44" t="s">
        <v>98</v>
      </c>
      <c r="R192" s="27"/>
      <c r="S192" s="2">
        <f>H192/F192</f>
        <v>6.947162426614481E-2</v>
      </c>
      <c r="T192" s="72">
        <f>G192/F192</f>
        <v>6.6536203522504889E-2</v>
      </c>
      <c r="W192" s="4"/>
      <c r="X192" s="4"/>
      <c r="Y192" s="4"/>
      <c r="Z192" s="4"/>
      <c r="AA192" s="4"/>
      <c r="AB192" s="4"/>
      <c r="AC192" s="4"/>
    </row>
    <row r="193" spans="1:29" x14ac:dyDescent="0.25">
      <c r="A193" s="166"/>
      <c r="B193" s="25"/>
      <c r="C193" s="25" t="s">
        <v>18</v>
      </c>
      <c r="D193" s="25"/>
      <c r="E193" s="25"/>
      <c r="F193" s="143">
        <v>355</v>
      </c>
      <c r="G193" s="157">
        <v>13</v>
      </c>
      <c r="H193" s="157">
        <v>33</v>
      </c>
      <c r="I193" s="144">
        <v>67</v>
      </c>
      <c r="J193" s="144">
        <v>96</v>
      </c>
      <c r="K193" s="144">
        <v>103</v>
      </c>
      <c r="L193" s="153">
        <v>43</v>
      </c>
      <c r="M193" s="121">
        <f>I193/(F193-G193-H193)</f>
        <v>0.2168284789644013</v>
      </c>
      <c r="N193" s="93">
        <f>J193/(F193-G193-H193)</f>
        <v>0.31067961165048541</v>
      </c>
      <c r="O193" s="93">
        <f>K193/(F193-G193-H193)</f>
        <v>0.33333333333333331</v>
      </c>
      <c r="P193" s="94">
        <f>L193/(F193-G193-H193)</f>
        <v>0.13915857605177995</v>
      </c>
      <c r="Q193" s="85" t="s">
        <v>103</v>
      </c>
      <c r="R193" s="27"/>
      <c r="S193" s="2">
        <f t="shared" ref="S193:S196" si="30">H193/F193</f>
        <v>9.295774647887324E-2</v>
      </c>
      <c r="T193" s="72">
        <f t="shared" ref="T193:T196" si="31">G193/F193</f>
        <v>3.6619718309859155E-2</v>
      </c>
      <c r="W193" s="4"/>
      <c r="X193" s="4"/>
      <c r="Y193" s="4"/>
      <c r="Z193" s="4"/>
      <c r="AA193" s="4"/>
      <c r="AB193" s="4"/>
      <c r="AC193" s="4"/>
    </row>
    <row r="194" spans="1:29" x14ac:dyDescent="0.25">
      <c r="A194" s="166"/>
      <c r="B194" s="25"/>
      <c r="C194" s="25"/>
      <c r="D194" s="25"/>
      <c r="E194" s="25"/>
      <c r="F194" s="143">
        <v>730</v>
      </c>
      <c r="G194" s="157">
        <v>21</v>
      </c>
      <c r="H194" s="157">
        <v>59</v>
      </c>
      <c r="I194" s="144">
        <v>101</v>
      </c>
      <c r="J194" s="144">
        <v>192</v>
      </c>
      <c r="K194" s="144">
        <v>220</v>
      </c>
      <c r="L194" s="153">
        <v>137</v>
      </c>
      <c r="M194" s="17">
        <f>I194/(F194-G194-H194)</f>
        <v>0.15538461538461537</v>
      </c>
      <c r="N194" s="18">
        <f>J194/(F194-G194-H194)</f>
        <v>0.29538461538461541</v>
      </c>
      <c r="O194" s="18">
        <f>K194/(F194-G194-H194)</f>
        <v>0.33846153846153848</v>
      </c>
      <c r="P194" s="19">
        <f>L194/(F194-G194-H194)</f>
        <v>0.21076923076923076</v>
      </c>
      <c r="Q194" s="85" t="s">
        <v>99</v>
      </c>
      <c r="R194" s="4"/>
      <c r="S194" s="2">
        <f t="shared" si="30"/>
        <v>8.0821917808219179E-2</v>
      </c>
      <c r="T194" s="72">
        <f t="shared" si="31"/>
        <v>2.8767123287671233E-2</v>
      </c>
      <c r="W194" s="4"/>
      <c r="X194" s="4"/>
      <c r="Y194" s="4"/>
      <c r="Z194" s="4"/>
      <c r="AA194" s="4"/>
      <c r="AB194" s="4"/>
      <c r="AC194" s="4"/>
    </row>
    <row r="195" spans="1:29" x14ac:dyDescent="0.25">
      <c r="A195" s="166"/>
      <c r="B195" s="25"/>
      <c r="C195" s="25"/>
      <c r="D195" s="25"/>
      <c r="E195" s="25"/>
      <c r="F195" s="143">
        <v>158</v>
      </c>
      <c r="G195" s="157">
        <v>27</v>
      </c>
      <c r="H195" s="157">
        <v>10</v>
      </c>
      <c r="I195" s="146">
        <v>29</v>
      </c>
      <c r="J195" s="146">
        <v>43</v>
      </c>
      <c r="K195" s="146">
        <v>40</v>
      </c>
      <c r="L195" s="153">
        <v>9</v>
      </c>
      <c r="M195" s="120">
        <f>I195/(F195-G195-H195)</f>
        <v>0.23966942148760331</v>
      </c>
      <c r="N195" s="18">
        <f>J195/(F195-G195-H195)</f>
        <v>0.35537190082644626</v>
      </c>
      <c r="O195" s="18">
        <f>K195/(F195-G195-H195)</f>
        <v>0.33057851239669422</v>
      </c>
      <c r="P195" s="19">
        <f>L195/(F195-G195-H195)</f>
        <v>7.43801652892562E-2</v>
      </c>
      <c r="Q195" s="85" t="s">
        <v>101</v>
      </c>
      <c r="R195" s="4"/>
      <c r="S195" s="2">
        <f t="shared" si="30"/>
        <v>6.3291139240506333E-2</v>
      </c>
      <c r="T195" s="72">
        <f t="shared" si="31"/>
        <v>0.17088607594936708</v>
      </c>
      <c r="W195" s="4"/>
      <c r="X195" s="4"/>
      <c r="Y195" s="4"/>
      <c r="Z195" s="4"/>
      <c r="AA195" s="4"/>
      <c r="AB195" s="4"/>
      <c r="AC195" s="4"/>
    </row>
    <row r="196" spans="1:29" ht="15.75" thickBot="1" x14ac:dyDescent="0.3">
      <c r="A196" s="166"/>
      <c r="B196" s="25"/>
      <c r="C196" s="25"/>
      <c r="D196" s="25"/>
      <c r="E196" s="25"/>
      <c r="F196" s="147">
        <v>134</v>
      </c>
      <c r="G196" s="156">
        <v>20</v>
      </c>
      <c r="H196" s="156">
        <v>2</v>
      </c>
      <c r="I196" s="148">
        <v>52</v>
      </c>
      <c r="J196" s="148">
        <v>39</v>
      </c>
      <c r="K196" s="148">
        <v>19</v>
      </c>
      <c r="L196" s="139">
        <v>2</v>
      </c>
      <c r="M196" s="119">
        <f>I196/(F196-G196-H196)</f>
        <v>0.4642857142857143</v>
      </c>
      <c r="N196" s="23">
        <f>J196/(F196-G196-H196)</f>
        <v>0.3482142857142857</v>
      </c>
      <c r="O196" s="23">
        <f>K196/(F196-G196-H196)</f>
        <v>0.16964285714285715</v>
      </c>
      <c r="P196" s="24">
        <f>L196/(F196-G196-H196)</f>
        <v>1.7857142857142856E-2</v>
      </c>
      <c r="Q196" s="85" t="s">
        <v>182</v>
      </c>
      <c r="R196" s="4"/>
      <c r="S196" s="2">
        <f t="shared" si="30"/>
        <v>1.4925373134328358E-2</v>
      </c>
      <c r="T196" s="2">
        <f t="shared" si="31"/>
        <v>0.14925373134328357</v>
      </c>
      <c r="W196" s="4"/>
      <c r="X196" s="4"/>
      <c r="Y196" s="4"/>
      <c r="Z196" s="4"/>
      <c r="AA196" s="4"/>
      <c r="AB196" s="4"/>
      <c r="AC196" s="4"/>
    </row>
    <row r="197" spans="1:29" x14ac:dyDescent="0.25">
      <c r="A197" s="166"/>
      <c r="B197" s="25"/>
      <c r="C197" s="25"/>
      <c r="D197" s="25"/>
      <c r="E197" s="25"/>
      <c r="F197" s="200"/>
      <c r="G197" s="200"/>
      <c r="H197" s="200"/>
      <c r="I197" s="200"/>
      <c r="J197" s="200"/>
      <c r="K197" s="200"/>
      <c r="L197" s="200"/>
      <c r="M197" s="26"/>
      <c r="N197" s="26"/>
      <c r="O197" s="26"/>
      <c r="P197" s="26"/>
      <c r="Q197" s="25"/>
      <c r="R197" s="27"/>
      <c r="S197" s="27"/>
      <c r="W197" s="25"/>
      <c r="X197" s="3"/>
      <c r="Y197" s="3"/>
      <c r="Z197" s="3"/>
      <c r="AA197" s="3"/>
      <c r="AB197" s="3"/>
      <c r="AC197" s="3"/>
    </row>
    <row r="198" spans="1:29" x14ac:dyDescent="0.25">
      <c r="A198" s="166"/>
      <c r="B198" s="25"/>
      <c r="C198" s="25"/>
      <c r="D198" s="25"/>
      <c r="E198" s="25"/>
      <c r="F198" s="188" t="s">
        <v>12</v>
      </c>
      <c r="G198" s="188" t="s">
        <v>3</v>
      </c>
      <c r="H198" s="188" t="s">
        <v>92</v>
      </c>
      <c r="I198" s="188" t="s">
        <v>13</v>
      </c>
      <c r="J198" s="188" t="s">
        <v>2</v>
      </c>
      <c r="K198" s="188" t="s">
        <v>0</v>
      </c>
      <c r="L198" s="190" t="s">
        <v>1</v>
      </c>
      <c r="M198" s="3" t="s">
        <v>14</v>
      </c>
      <c r="N198" s="3" t="s">
        <v>4</v>
      </c>
      <c r="O198" s="3" t="s">
        <v>5</v>
      </c>
      <c r="P198" s="3" t="s">
        <v>6</v>
      </c>
      <c r="Q198" s="3" t="s">
        <v>102</v>
      </c>
      <c r="R198" s="4"/>
      <c r="S198" s="3" t="s">
        <v>94</v>
      </c>
      <c r="T198" s="3" t="s">
        <v>93</v>
      </c>
      <c r="W198" s="4"/>
      <c r="X198" s="4"/>
      <c r="Y198" s="4"/>
      <c r="Z198" s="4"/>
      <c r="AA198" s="4"/>
      <c r="AB198" s="4"/>
      <c r="AC198" s="4"/>
    </row>
    <row r="199" spans="1:29" ht="15.75" thickBot="1" x14ac:dyDescent="0.3">
      <c r="A199" s="166"/>
      <c r="B199" s="25">
        <v>90934</v>
      </c>
      <c r="C199" s="25" t="s">
        <v>44</v>
      </c>
      <c r="D199" s="25">
        <v>1</v>
      </c>
      <c r="E199" s="25" t="s">
        <v>23</v>
      </c>
      <c r="F199" s="147">
        <v>2017</v>
      </c>
      <c r="G199" s="156">
        <v>173</v>
      </c>
      <c r="H199" s="156">
        <v>133</v>
      </c>
      <c r="I199" s="148">
        <v>263</v>
      </c>
      <c r="J199" s="148">
        <v>524</v>
      </c>
      <c r="K199" s="148">
        <v>566</v>
      </c>
      <c r="L199" s="139">
        <v>358</v>
      </c>
      <c r="M199" s="28">
        <f>I199/(F199-G199-H199)</f>
        <v>0.15371127995324371</v>
      </c>
      <c r="N199" s="23">
        <f>J199/(F199-G199-H199)</f>
        <v>0.30625365283459965</v>
      </c>
      <c r="O199" s="23">
        <f>K199/(F199-G199-H199)</f>
        <v>0.33080070134424311</v>
      </c>
      <c r="P199" s="24">
        <f>L199/(F199-G199-H199)</f>
        <v>0.2092343658679135</v>
      </c>
      <c r="Q199" s="44" t="s">
        <v>98</v>
      </c>
      <c r="R199" s="27"/>
      <c r="S199" s="2">
        <f>H199/F199</f>
        <v>6.593951412989589E-2</v>
      </c>
      <c r="T199" s="72">
        <f>G199/F199</f>
        <v>8.5770946950917207E-2</v>
      </c>
      <c r="W199" s="4"/>
      <c r="X199" s="4"/>
      <c r="Y199" s="4"/>
      <c r="Z199" s="4"/>
      <c r="AA199" s="4"/>
      <c r="AB199" s="4"/>
      <c r="AC199" s="4"/>
    </row>
    <row r="200" spans="1:29" x14ac:dyDescent="0.25">
      <c r="A200" s="166"/>
      <c r="B200" s="25"/>
      <c r="C200" s="25" t="s">
        <v>18</v>
      </c>
      <c r="D200" s="25"/>
      <c r="E200" s="25"/>
      <c r="F200" s="140">
        <v>465</v>
      </c>
      <c r="G200" s="141">
        <v>12</v>
      </c>
      <c r="H200" s="141">
        <v>34</v>
      </c>
      <c r="I200" s="141">
        <v>66</v>
      </c>
      <c r="J200" s="141">
        <v>110</v>
      </c>
      <c r="K200" s="141">
        <v>144</v>
      </c>
      <c r="L200" s="142">
        <v>99</v>
      </c>
      <c r="M200" s="92">
        <f>I200/(F200-G200-H200)</f>
        <v>0.15751789976133651</v>
      </c>
      <c r="N200" s="93">
        <f>J200/(F200-G200-H200)</f>
        <v>0.26252983293556087</v>
      </c>
      <c r="O200" s="93">
        <f>K200/(F200-G200-H200)</f>
        <v>0.34367541766109783</v>
      </c>
      <c r="P200" s="94">
        <f>L200/(F200-G200-H200)</f>
        <v>0.23627684964200477</v>
      </c>
      <c r="Q200" s="85" t="s">
        <v>103</v>
      </c>
      <c r="R200" s="27"/>
      <c r="S200" s="2">
        <f t="shared" ref="S200:S203" si="32">H200/F200</f>
        <v>7.3118279569892475E-2</v>
      </c>
      <c r="T200" s="72">
        <f t="shared" ref="T200:T203" si="33">G200/F200</f>
        <v>2.5806451612903226E-2</v>
      </c>
      <c r="W200" s="4"/>
      <c r="X200" s="4"/>
      <c r="Y200" s="4"/>
      <c r="Z200" s="4"/>
      <c r="AA200" s="4"/>
      <c r="AB200" s="4"/>
      <c r="AC200" s="4"/>
    </row>
    <row r="201" spans="1:29" x14ac:dyDescent="0.25">
      <c r="A201" s="166"/>
      <c r="B201" s="25"/>
      <c r="C201" s="25"/>
      <c r="D201" s="25"/>
      <c r="E201" s="25"/>
      <c r="F201" s="143">
        <v>1302</v>
      </c>
      <c r="G201" s="144">
        <v>83</v>
      </c>
      <c r="H201" s="144">
        <v>93</v>
      </c>
      <c r="I201" s="144">
        <v>132</v>
      </c>
      <c r="J201" s="144">
        <v>327</v>
      </c>
      <c r="K201" s="144">
        <v>405</v>
      </c>
      <c r="L201" s="145">
        <v>262</v>
      </c>
      <c r="M201" s="17">
        <f>I201/(F201-G201-H201)</f>
        <v>0.11722912966252221</v>
      </c>
      <c r="N201" s="18">
        <f>J201/(F201-G201-H201)</f>
        <v>0.29040852575488457</v>
      </c>
      <c r="O201" s="18">
        <f>K201/(F201-G201-H201)</f>
        <v>0.35968028419182946</v>
      </c>
      <c r="P201" s="19">
        <f>L201/(F201-G201-H201)</f>
        <v>0.23268206039076378</v>
      </c>
      <c r="Q201" s="85" t="s">
        <v>99</v>
      </c>
      <c r="R201" s="4"/>
      <c r="S201" s="2">
        <f t="shared" si="32"/>
        <v>7.1428571428571425E-2</v>
      </c>
      <c r="T201" s="72">
        <f t="shared" si="33"/>
        <v>6.3748079877112132E-2</v>
      </c>
      <c r="W201" s="4"/>
      <c r="X201" s="4"/>
      <c r="Y201" s="4"/>
      <c r="Z201" s="4"/>
      <c r="AA201" s="4"/>
      <c r="AB201" s="4"/>
      <c r="AC201" s="4"/>
    </row>
    <row r="202" spans="1:29" x14ac:dyDescent="0.25">
      <c r="A202" s="166"/>
      <c r="B202" s="25"/>
      <c r="C202" s="25"/>
      <c r="D202" s="25"/>
      <c r="E202" s="25"/>
      <c r="F202" s="143">
        <v>661</v>
      </c>
      <c r="G202" s="146">
        <v>79</v>
      </c>
      <c r="H202" s="146">
        <v>39</v>
      </c>
      <c r="I202" s="146">
        <v>113</v>
      </c>
      <c r="J202" s="146">
        <v>179</v>
      </c>
      <c r="K202" s="146">
        <v>158</v>
      </c>
      <c r="L202" s="145">
        <v>93</v>
      </c>
      <c r="M202" s="120">
        <f>I202/(F202-G202-H202)</f>
        <v>0.20810313075506445</v>
      </c>
      <c r="N202" s="18">
        <f>J202/(F202-G202-H202)</f>
        <v>0.3296500920810313</v>
      </c>
      <c r="O202" s="18">
        <f>K202/(F202-G202-H202)</f>
        <v>0.29097605893186002</v>
      </c>
      <c r="P202" s="19">
        <f>L202/(F202-G202-H202)</f>
        <v>0.17127071823204421</v>
      </c>
      <c r="Q202" s="85" t="s">
        <v>101</v>
      </c>
      <c r="R202" s="4"/>
      <c r="S202" s="2">
        <f t="shared" si="32"/>
        <v>5.9001512859304085E-2</v>
      </c>
      <c r="T202" s="72">
        <f t="shared" si="33"/>
        <v>0.11951588502269289</v>
      </c>
      <c r="W202" s="4"/>
      <c r="X202" s="4"/>
      <c r="Y202" s="4"/>
      <c r="Z202" s="4"/>
      <c r="AA202" s="4"/>
      <c r="AB202" s="4"/>
      <c r="AC202" s="4"/>
    </row>
    <row r="203" spans="1:29" ht="15.75" thickBot="1" x14ac:dyDescent="0.3">
      <c r="A203" s="166"/>
      <c r="B203" s="25"/>
      <c r="C203" s="25"/>
      <c r="D203" s="25"/>
      <c r="E203" s="25"/>
      <c r="F203" s="147">
        <v>54</v>
      </c>
      <c r="G203" s="148">
        <v>11</v>
      </c>
      <c r="H203" s="148">
        <v>1</v>
      </c>
      <c r="I203" s="148">
        <v>18</v>
      </c>
      <c r="J203" s="148">
        <v>18</v>
      </c>
      <c r="K203" s="148">
        <v>3</v>
      </c>
      <c r="L203" s="149">
        <v>3</v>
      </c>
      <c r="M203" s="119">
        <f>I203/(F203-G203-H203)</f>
        <v>0.42857142857142855</v>
      </c>
      <c r="N203" s="23">
        <f>J203/(F203-G203-H203)</f>
        <v>0.42857142857142855</v>
      </c>
      <c r="O203" s="23">
        <f>K203/(F203-G203-H203)</f>
        <v>7.1428571428571425E-2</v>
      </c>
      <c r="P203" s="24">
        <f>L203/(F203-G203-H203)</f>
        <v>7.1428571428571425E-2</v>
      </c>
      <c r="Q203" s="85" t="s">
        <v>182</v>
      </c>
      <c r="R203" s="4"/>
      <c r="S203" s="2">
        <f t="shared" si="32"/>
        <v>1.8518518518518517E-2</v>
      </c>
      <c r="T203" s="76">
        <f t="shared" si="33"/>
        <v>0.20370370370370369</v>
      </c>
      <c r="W203" s="4"/>
      <c r="X203" s="4"/>
      <c r="Y203" s="4"/>
      <c r="Z203" s="4"/>
      <c r="AA203" s="4"/>
      <c r="AB203" s="4"/>
      <c r="AC203" s="4"/>
    </row>
    <row r="204" spans="1:29" x14ac:dyDescent="0.25">
      <c r="A204" s="50"/>
      <c r="B204" s="25"/>
      <c r="C204" s="25"/>
      <c r="D204" s="25"/>
      <c r="E204" s="25"/>
      <c r="F204" s="200"/>
      <c r="G204" s="200"/>
      <c r="H204" s="200"/>
      <c r="I204" s="200"/>
      <c r="J204" s="200"/>
      <c r="K204" s="200"/>
      <c r="L204" s="200"/>
      <c r="M204" s="25"/>
      <c r="N204" s="25"/>
      <c r="O204" s="25"/>
      <c r="P204" s="25"/>
      <c r="Q204" s="25"/>
      <c r="R204" s="27"/>
      <c r="S204" s="27"/>
      <c r="W204" s="4"/>
      <c r="X204" s="4"/>
      <c r="Y204" s="4"/>
      <c r="Z204" s="4"/>
      <c r="AA204" s="4"/>
      <c r="AB204" s="4"/>
      <c r="AC204" s="4"/>
    </row>
    <row r="205" spans="1:29" x14ac:dyDescent="0.25">
      <c r="A205" s="136"/>
      <c r="B205" s="136"/>
      <c r="C205" s="136"/>
      <c r="D205" s="136"/>
      <c r="E205" s="136"/>
      <c r="F205" s="206"/>
      <c r="G205" s="206"/>
      <c r="H205" s="206"/>
      <c r="I205" s="206"/>
      <c r="J205" s="206"/>
      <c r="K205" s="206"/>
      <c r="L205" s="206"/>
      <c r="M205" s="136"/>
      <c r="N205" s="136"/>
      <c r="O205" s="136"/>
      <c r="P205" s="136"/>
      <c r="Q205" s="69"/>
      <c r="R205" s="136"/>
      <c r="S205" s="136"/>
      <c r="W205" s="25"/>
      <c r="X205" s="3"/>
      <c r="Y205" s="3"/>
      <c r="Z205" s="3"/>
      <c r="AA205" s="3"/>
      <c r="AB205" s="3"/>
      <c r="AC205" s="3"/>
    </row>
    <row r="206" spans="1:29" x14ac:dyDescent="0.25">
      <c r="A206" s="50"/>
      <c r="B206" s="5" t="s">
        <v>9</v>
      </c>
      <c r="C206" s="52"/>
      <c r="D206" s="5" t="s">
        <v>10</v>
      </c>
      <c r="E206" s="5" t="s">
        <v>11</v>
      </c>
      <c r="F206" s="188" t="s">
        <v>12</v>
      </c>
      <c r="G206" s="188" t="s">
        <v>3</v>
      </c>
      <c r="H206" s="188" t="s">
        <v>92</v>
      </c>
      <c r="I206" s="188" t="s">
        <v>13</v>
      </c>
      <c r="J206" s="188" t="s">
        <v>2</v>
      </c>
      <c r="K206" s="188" t="s">
        <v>0</v>
      </c>
      <c r="L206" s="190" t="s">
        <v>1</v>
      </c>
      <c r="M206" s="3" t="s">
        <v>14</v>
      </c>
      <c r="N206" s="3" t="s">
        <v>4</v>
      </c>
      <c r="O206" s="3" t="s">
        <v>5</v>
      </c>
      <c r="P206" s="3" t="s">
        <v>6</v>
      </c>
      <c r="Q206" s="3" t="s">
        <v>102</v>
      </c>
      <c r="R206" s="4"/>
      <c r="S206" s="3"/>
      <c r="T206" s="3"/>
      <c r="W206" s="4"/>
      <c r="X206" s="4"/>
      <c r="Y206" s="4"/>
      <c r="Z206" s="4"/>
      <c r="AA206" s="4"/>
      <c r="AB206" s="4"/>
      <c r="AC206" s="4"/>
    </row>
    <row r="207" spans="1:29" ht="15" customHeight="1" thickBot="1" x14ac:dyDescent="0.3">
      <c r="A207" s="167" t="s">
        <v>236</v>
      </c>
      <c r="B207" s="25">
        <v>91910</v>
      </c>
      <c r="C207" s="163" t="s">
        <v>222</v>
      </c>
      <c r="D207" s="25">
        <v>2</v>
      </c>
      <c r="E207" s="25" t="s">
        <v>16</v>
      </c>
      <c r="F207" s="147">
        <v>8623</v>
      </c>
      <c r="G207" s="156">
        <v>0</v>
      </c>
      <c r="H207" s="156">
        <v>0</v>
      </c>
      <c r="I207" s="156">
        <v>1035</v>
      </c>
      <c r="J207" s="148">
        <v>2345</v>
      </c>
      <c r="K207" s="148">
        <v>1975</v>
      </c>
      <c r="L207" s="139">
        <v>3268</v>
      </c>
      <c r="M207" s="28">
        <f>I207/(F207-G207-H207)</f>
        <v>0.12002783254087905</v>
      </c>
      <c r="N207" s="23">
        <f>J207/(F207-G207-H207)</f>
        <v>0.2719471181723298</v>
      </c>
      <c r="O207" s="23">
        <f>K207/(F207-G207-H207)</f>
        <v>0.22903861765046968</v>
      </c>
      <c r="P207" s="78">
        <f>L207/(F207-G207-H207)</f>
        <v>0.37898643163632145</v>
      </c>
      <c r="Q207" s="44" t="s">
        <v>98</v>
      </c>
      <c r="R207" s="27"/>
      <c r="S207" s="2"/>
      <c r="T207" s="72"/>
      <c r="W207" s="4"/>
      <c r="X207" s="4"/>
      <c r="Y207" s="4"/>
      <c r="Z207" s="4"/>
      <c r="AA207" s="4"/>
      <c r="AB207" s="4"/>
      <c r="AC207" s="4"/>
    </row>
    <row r="208" spans="1:29" x14ac:dyDescent="0.25">
      <c r="A208" s="167"/>
      <c r="B208" s="25"/>
      <c r="C208" s="25" t="s">
        <v>18</v>
      </c>
      <c r="D208" s="25"/>
      <c r="E208" s="25"/>
      <c r="F208" s="140">
        <v>1315</v>
      </c>
      <c r="G208" s="141">
        <v>0</v>
      </c>
      <c r="H208" s="141">
        <v>0</v>
      </c>
      <c r="I208" s="141">
        <v>126</v>
      </c>
      <c r="J208" s="141">
        <v>311</v>
      </c>
      <c r="K208" s="141">
        <v>272</v>
      </c>
      <c r="L208" s="142">
        <v>606</v>
      </c>
      <c r="M208" s="92">
        <f>I208/(F208-G208-H208)</f>
        <v>9.5817490494296581E-2</v>
      </c>
      <c r="N208" s="93">
        <f>J208/(F208-G208-H208)</f>
        <v>0.23650190114068442</v>
      </c>
      <c r="O208" s="93">
        <f>K208/(F208-G208-H208)</f>
        <v>0.20684410646387832</v>
      </c>
      <c r="P208" s="102">
        <f>L208/(F208-G208-H208)</f>
        <v>0.46083650190114067</v>
      </c>
      <c r="Q208" s="85" t="s">
        <v>103</v>
      </c>
      <c r="R208" s="27"/>
      <c r="S208" s="2"/>
      <c r="T208" s="72"/>
      <c r="W208" s="4"/>
      <c r="X208" s="4"/>
      <c r="Y208" s="4"/>
      <c r="Z208" s="4"/>
      <c r="AA208" s="4"/>
      <c r="AB208" s="4"/>
      <c r="AC208" s="4"/>
    </row>
    <row r="209" spans="1:29" x14ac:dyDescent="0.25">
      <c r="A209" s="167"/>
      <c r="B209" s="25"/>
      <c r="C209" s="25"/>
      <c r="D209" s="25"/>
      <c r="E209" s="25"/>
      <c r="F209" s="143">
        <v>3797</v>
      </c>
      <c r="G209" s="144">
        <v>0</v>
      </c>
      <c r="H209" s="144">
        <v>0</v>
      </c>
      <c r="I209" s="144">
        <v>375</v>
      </c>
      <c r="J209" s="144">
        <v>1028</v>
      </c>
      <c r="K209" s="144">
        <v>833</v>
      </c>
      <c r="L209" s="145">
        <v>1561</v>
      </c>
      <c r="M209" s="17">
        <f>I209/(F209-G209-H209)</f>
        <v>9.8762180668949165E-2</v>
      </c>
      <c r="N209" s="18">
        <f>J209/(F209-G209-H209)</f>
        <v>0.27074005794047934</v>
      </c>
      <c r="O209" s="18">
        <f>K209/(F209-G209-H209)</f>
        <v>0.21938372399262576</v>
      </c>
      <c r="P209" s="74">
        <f>L209/(F209-G209-H209)</f>
        <v>0.41111403739794572</v>
      </c>
      <c r="Q209" s="85" t="s">
        <v>99</v>
      </c>
      <c r="R209" s="4"/>
      <c r="S209" s="2"/>
      <c r="T209" s="72"/>
      <c r="W209" s="4"/>
      <c r="X209" s="4"/>
      <c r="Y209" s="4"/>
      <c r="Z209" s="4"/>
      <c r="AA209" s="4"/>
      <c r="AB209" s="4"/>
      <c r="AC209" s="4"/>
    </row>
    <row r="210" spans="1:29" x14ac:dyDescent="0.25">
      <c r="A210" s="167"/>
      <c r="B210" s="25"/>
      <c r="C210" s="25"/>
      <c r="D210" s="25"/>
      <c r="E210" s="25"/>
      <c r="F210" s="143">
        <v>3929</v>
      </c>
      <c r="G210" s="146">
        <v>0</v>
      </c>
      <c r="H210" s="146">
        <v>0</v>
      </c>
      <c r="I210" s="146">
        <v>502</v>
      </c>
      <c r="J210" s="146">
        <v>1034</v>
      </c>
      <c r="K210" s="146">
        <v>925</v>
      </c>
      <c r="L210" s="145">
        <v>1468</v>
      </c>
      <c r="M210" s="17">
        <f>I210/(F210-G210-H210)</f>
        <v>0.12776787986765081</v>
      </c>
      <c r="N210" s="18">
        <f>J210/(F210-G210-H210)</f>
        <v>0.26317129040468312</v>
      </c>
      <c r="O210" s="18">
        <f>K210/(F210-G210-H210)</f>
        <v>0.23542886230593027</v>
      </c>
      <c r="P210" s="74">
        <f>L210/(F210-G210-H210)</f>
        <v>0.37363196742173582</v>
      </c>
      <c r="Q210" s="85" t="s">
        <v>101</v>
      </c>
      <c r="R210" s="4"/>
      <c r="S210" s="2"/>
      <c r="T210" s="72"/>
      <c r="W210" s="4"/>
      <c r="X210" s="4"/>
      <c r="Y210" s="4"/>
      <c r="Z210" s="4"/>
      <c r="AA210" s="4"/>
      <c r="AB210" s="4"/>
      <c r="AC210" s="4"/>
    </row>
    <row r="211" spans="1:29" ht="15.75" thickBot="1" x14ac:dyDescent="0.3">
      <c r="A211" s="167"/>
      <c r="B211" s="25"/>
      <c r="C211" s="25"/>
      <c r="D211" s="25"/>
      <c r="E211" s="25"/>
      <c r="F211" s="147">
        <v>897</v>
      </c>
      <c r="G211" s="148">
        <v>0</v>
      </c>
      <c r="H211" s="148">
        <v>0</v>
      </c>
      <c r="I211" s="148">
        <v>158</v>
      </c>
      <c r="J211" s="148">
        <v>283</v>
      </c>
      <c r="K211" s="148">
        <v>217</v>
      </c>
      <c r="L211" s="149">
        <v>239</v>
      </c>
      <c r="M211" s="28">
        <f>I211/(F211-G211-H211)</f>
        <v>0.17614269788182832</v>
      </c>
      <c r="N211" s="23">
        <f>J211/(F211-G211-H211)</f>
        <v>0.31549609810479373</v>
      </c>
      <c r="O211" s="23">
        <f>K211/(F211-G211-H211)</f>
        <v>0.241917502787068</v>
      </c>
      <c r="P211" s="78">
        <f>L211/(F211-G211-H211)</f>
        <v>0.26644370122630995</v>
      </c>
      <c r="Q211" s="85" t="s">
        <v>182</v>
      </c>
      <c r="R211" s="4"/>
      <c r="S211" s="4"/>
      <c r="W211" s="4"/>
      <c r="X211" s="4"/>
      <c r="Y211" s="4"/>
      <c r="Z211" s="4"/>
      <c r="AA211" s="4"/>
      <c r="AB211" s="4"/>
      <c r="AC211" s="4"/>
    </row>
    <row r="212" spans="1:29" x14ac:dyDescent="0.25">
      <c r="A212" s="167"/>
      <c r="B212" s="25"/>
      <c r="C212" s="25"/>
      <c r="D212" s="25"/>
      <c r="E212" s="25"/>
      <c r="F212" s="200"/>
      <c r="G212" s="200"/>
      <c r="H212" s="200"/>
      <c r="I212" s="200"/>
      <c r="J212" s="200"/>
      <c r="K212" s="200"/>
      <c r="L212" s="200"/>
      <c r="M212" s="25"/>
      <c r="N212" s="25"/>
      <c r="O212" s="25"/>
      <c r="P212" s="25"/>
      <c r="Q212" s="25"/>
      <c r="R212" s="27"/>
      <c r="S212" s="27"/>
      <c r="W212" s="25"/>
      <c r="X212" s="3"/>
      <c r="Y212" s="3"/>
      <c r="Z212" s="3"/>
      <c r="AA212" s="3"/>
      <c r="AB212" s="3"/>
      <c r="AC212" s="3"/>
    </row>
    <row r="213" spans="1:29" x14ac:dyDescent="0.25">
      <c r="A213" s="167"/>
      <c r="B213" s="25"/>
      <c r="C213" s="25"/>
      <c r="D213" s="25"/>
      <c r="E213" s="25"/>
      <c r="F213" s="188" t="s">
        <v>12</v>
      </c>
      <c r="G213" s="188" t="s">
        <v>3</v>
      </c>
      <c r="H213" s="188" t="s">
        <v>92</v>
      </c>
      <c r="I213" s="188" t="s">
        <v>13</v>
      </c>
      <c r="J213" s="188" t="s">
        <v>2</v>
      </c>
      <c r="K213" s="188" t="s">
        <v>0</v>
      </c>
      <c r="L213" s="190" t="s">
        <v>1</v>
      </c>
      <c r="M213" s="3" t="s">
        <v>14</v>
      </c>
      <c r="N213" s="3" t="s">
        <v>4</v>
      </c>
      <c r="O213" s="3" t="s">
        <v>5</v>
      </c>
      <c r="P213" s="3" t="s">
        <v>6</v>
      </c>
      <c r="Q213" s="3" t="s">
        <v>102</v>
      </c>
      <c r="R213" s="4"/>
      <c r="S213" s="3"/>
      <c r="T213" s="3"/>
      <c r="W213" s="4"/>
      <c r="X213" s="4"/>
      <c r="Y213" s="4"/>
      <c r="Z213" s="4"/>
      <c r="AA213" s="4"/>
      <c r="AB213" s="4"/>
      <c r="AC213" s="4"/>
    </row>
    <row r="214" spans="1:29" ht="15.75" thickBot="1" x14ac:dyDescent="0.3">
      <c r="A214" s="167"/>
      <c r="B214" s="25">
        <v>91911</v>
      </c>
      <c r="C214" s="163" t="s">
        <v>223</v>
      </c>
      <c r="D214" s="25">
        <v>2</v>
      </c>
      <c r="E214" s="25" t="s">
        <v>16</v>
      </c>
      <c r="F214" s="147">
        <v>6179</v>
      </c>
      <c r="G214" s="156">
        <v>0</v>
      </c>
      <c r="H214" s="156">
        <v>0</v>
      </c>
      <c r="I214" s="148">
        <v>662</v>
      </c>
      <c r="J214" s="148">
        <v>1955</v>
      </c>
      <c r="K214" s="148">
        <v>1438</v>
      </c>
      <c r="L214" s="139">
        <v>2124</v>
      </c>
      <c r="M214" s="28">
        <f>I214/(F214-G214-H214)</f>
        <v>0.10713707719695743</v>
      </c>
      <c r="N214" s="23">
        <f>J214/(F214-G214-H214)</f>
        <v>0.31639423854992715</v>
      </c>
      <c r="O214" s="23">
        <f>K214/(F214-G214-H214)</f>
        <v>0.23272374170577764</v>
      </c>
      <c r="P214" s="78">
        <f>L214/(F214-G214-H214)</f>
        <v>0.34374494254733778</v>
      </c>
      <c r="Q214" s="44" t="s">
        <v>98</v>
      </c>
      <c r="R214" s="27"/>
      <c r="S214" s="2"/>
      <c r="T214" s="72"/>
      <c r="W214" s="4"/>
      <c r="X214" s="4"/>
      <c r="Y214" s="4"/>
      <c r="Z214" s="4"/>
      <c r="AA214" s="4"/>
      <c r="AB214" s="4"/>
      <c r="AC214" s="4"/>
    </row>
    <row r="215" spans="1:29" x14ac:dyDescent="0.25">
      <c r="A215" s="167"/>
      <c r="B215" s="25"/>
      <c r="C215" s="25" t="s">
        <v>21</v>
      </c>
      <c r="D215" s="25"/>
      <c r="E215" s="25"/>
      <c r="F215" s="140">
        <v>685</v>
      </c>
      <c r="G215" s="141">
        <v>0</v>
      </c>
      <c r="H215" s="141">
        <v>0</v>
      </c>
      <c r="I215" s="141">
        <v>37</v>
      </c>
      <c r="J215" s="141">
        <v>221</v>
      </c>
      <c r="K215" s="141">
        <v>114</v>
      </c>
      <c r="L215" s="142">
        <v>313</v>
      </c>
      <c r="M215" s="92">
        <f>I215/(F215-G215-H215)</f>
        <v>5.4014598540145987E-2</v>
      </c>
      <c r="N215" s="93">
        <f>J215/(F215-G215-H215)</f>
        <v>0.32262773722627736</v>
      </c>
      <c r="O215" s="93">
        <f>K215/(F215-G215-H215)</f>
        <v>0.16642335766423358</v>
      </c>
      <c r="P215" s="102">
        <f>L215/(F215-G215-H215)</f>
        <v>0.45693430656934308</v>
      </c>
      <c r="Q215" s="85" t="s">
        <v>103</v>
      </c>
      <c r="R215" s="27"/>
      <c r="S215" s="2"/>
      <c r="T215" s="72"/>
      <c r="W215" s="4"/>
      <c r="X215" s="4"/>
      <c r="Y215" s="4"/>
      <c r="Z215" s="4"/>
      <c r="AA215" s="4"/>
      <c r="AB215" s="4"/>
      <c r="AC215" s="4"/>
    </row>
    <row r="216" spans="1:29" x14ac:dyDescent="0.25">
      <c r="A216" s="167"/>
      <c r="B216" s="25"/>
      <c r="C216" s="25"/>
      <c r="D216" s="25"/>
      <c r="E216" s="25"/>
      <c r="F216" s="143">
        <v>2493</v>
      </c>
      <c r="G216" s="144">
        <v>0</v>
      </c>
      <c r="H216" s="144">
        <v>0</v>
      </c>
      <c r="I216" s="144">
        <v>241</v>
      </c>
      <c r="J216" s="144">
        <v>771</v>
      </c>
      <c r="K216" s="144">
        <v>552</v>
      </c>
      <c r="L216" s="145">
        <v>929</v>
      </c>
      <c r="M216" s="17">
        <f>I216/(F216-G216-H216)</f>
        <v>9.6670677898114718E-2</v>
      </c>
      <c r="N216" s="18">
        <f>J216/(F216-G216-H216)</f>
        <v>0.30926594464500601</v>
      </c>
      <c r="O216" s="18">
        <f>K216/(F216-G216-H216)</f>
        <v>0.22141997593261131</v>
      </c>
      <c r="P216" s="74">
        <f>L216/(F216-G216-H216)</f>
        <v>0.37264340152426795</v>
      </c>
      <c r="Q216" s="85" t="s">
        <v>99</v>
      </c>
      <c r="R216" s="4"/>
      <c r="S216" s="2"/>
      <c r="T216" s="72"/>
      <c r="W216" s="4"/>
      <c r="X216" s="4"/>
      <c r="Y216" s="4"/>
      <c r="Z216" s="4"/>
      <c r="AA216" s="4"/>
      <c r="AB216" s="4"/>
      <c r="AC216" s="4"/>
    </row>
    <row r="217" spans="1:29" x14ac:dyDescent="0.25">
      <c r="A217" s="167"/>
      <c r="B217" s="25"/>
      <c r="C217" s="25"/>
      <c r="D217" s="25"/>
      <c r="E217" s="25"/>
      <c r="F217" s="143">
        <v>2823</v>
      </c>
      <c r="G217" s="146">
        <v>0</v>
      </c>
      <c r="H217" s="146">
        <v>0</v>
      </c>
      <c r="I217" s="146">
        <v>294</v>
      </c>
      <c r="J217" s="146">
        <v>877</v>
      </c>
      <c r="K217" s="146">
        <v>677</v>
      </c>
      <c r="L217" s="145">
        <v>975</v>
      </c>
      <c r="M217" s="17">
        <f>I217/(F217-G217-H217)</f>
        <v>0.10414452709883103</v>
      </c>
      <c r="N217" s="18">
        <f>J217/(F217-G217-H217)</f>
        <v>0.31066241586964222</v>
      </c>
      <c r="O217" s="18">
        <f>K217/(F217-G217-H217)</f>
        <v>0.23981579879560752</v>
      </c>
      <c r="P217" s="74">
        <f>L217/(F217-G217-H217)</f>
        <v>0.34537725823591925</v>
      </c>
      <c r="Q217" s="85" t="s">
        <v>101</v>
      </c>
      <c r="R217" s="4"/>
      <c r="S217" s="2"/>
      <c r="T217" s="72"/>
      <c r="W217" s="4"/>
      <c r="X217" s="4"/>
      <c r="Y217" s="4"/>
      <c r="Z217" s="4"/>
      <c r="AA217" s="4"/>
      <c r="AB217" s="4"/>
      <c r="AC217" s="4"/>
    </row>
    <row r="218" spans="1:29" ht="15.75" thickBot="1" x14ac:dyDescent="0.3">
      <c r="A218" s="167"/>
      <c r="B218" s="25"/>
      <c r="C218" s="25"/>
      <c r="D218" s="25"/>
      <c r="E218" s="25"/>
      <c r="F218" s="147">
        <v>863</v>
      </c>
      <c r="G218" s="148">
        <v>0</v>
      </c>
      <c r="H218" s="148">
        <v>0</v>
      </c>
      <c r="I218" s="148">
        <v>127</v>
      </c>
      <c r="J218" s="148">
        <v>307</v>
      </c>
      <c r="K218" s="148">
        <v>209</v>
      </c>
      <c r="L218" s="149">
        <v>220</v>
      </c>
      <c r="M218" s="28">
        <f>I218/(F218-G218-H218)</f>
        <v>0.14716106604866744</v>
      </c>
      <c r="N218" s="23">
        <f>J218/(F218-G218-H218)</f>
        <v>0.35573580533024335</v>
      </c>
      <c r="O218" s="23">
        <f>K218/(F218-G218-H218)</f>
        <v>0.24217844727694091</v>
      </c>
      <c r="P218" s="78">
        <f>L218/(F218-G218-H218)</f>
        <v>0.25492468134414831</v>
      </c>
      <c r="Q218" s="85" t="s">
        <v>182</v>
      </c>
      <c r="R218" s="4"/>
      <c r="S218" s="4"/>
      <c r="W218" s="4"/>
      <c r="X218" s="4"/>
      <c r="Y218" s="4"/>
      <c r="Z218" s="4"/>
      <c r="AA218" s="4"/>
      <c r="AB218" s="4"/>
      <c r="AC218" s="4"/>
    </row>
    <row r="219" spans="1:29" x14ac:dyDescent="0.25">
      <c r="A219" s="167"/>
      <c r="B219" s="25"/>
      <c r="C219" s="25"/>
      <c r="D219" s="25"/>
      <c r="E219" s="25"/>
      <c r="F219" s="200"/>
      <c r="G219" s="200"/>
      <c r="H219" s="200"/>
      <c r="I219" s="200"/>
      <c r="J219" s="200"/>
      <c r="K219" s="200"/>
      <c r="L219" s="200"/>
      <c r="M219" s="25"/>
      <c r="N219" s="25"/>
      <c r="O219" s="25"/>
      <c r="P219" s="25"/>
      <c r="Q219" s="25"/>
      <c r="R219" s="27"/>
      <c r="S219" s="27"/>
      <c r="W219" s="25"/>
      <c r="X219" s="3"/>
      <c r="Y219" s="3"/>
      <c r="Z219" s="3"/>
      <c r="AA219" s="3"/>
      <c r="AB219" s="3"/>
      <c r="AC219" s="3"/>
    </row>
    <row r="220" spans="1:29" x14ac:dyDescent="0.25">
      <c r="A220" s="167"/>
      <c r="B220" s="25"/>
      <c r="C220" s="25"/>
      <c r="D220" s="25"/>
      <c r="E220" s="25"/>
      <c r="F220" s="188" t="s">
        <v>12</v>
      </c>
      <c r="G220" s="188" t="s">
        <v>3</v>
      </c>
      <c r="H220" s="188" t="s">
        <v>92</v>
      </c>
      <c r="I220" s="188" t="s">
        <v>13</v>
      </c>
      <c r="J220" s="188" t="s">
        <v>2</v>
      </c>
      <c r="K220" s="188" t="s">
        <v>0</v>
      </c>
      <c r="L220" s="190" t="s">
        <v>1</v>
      </c>
      <c r="M220" s="3" t="s">
        <v>14</v>
      </c>
      <c r="N220" s="3" t="s">
        <v>4</v>
      </c>
      <c r="O220" s="3" t="s">
        <v>5</v>
      </c>
      <c r="P220" s="3" t="s">
        <v>6</v>
      </c>
      <c r="Q220" s="3" t="s">
        <v>102</v>
      </c>
      <c r="R220" s="4"/>
      <c r="S220" s="3"/>
      <c r="T220" s="3"/>
      <c r="W220" s="4"/>
      <c r="X220" s="4"/>
      <c r="Y220" s="4"/>
      <c r="Z220" s="4"/>
      <c r="AA220" s="4"/>
      <c r="AB220" s="4"/>
      <c r="AC220" s="4"/>
    </row>
    <row r="221" spans="1:29" ht="15.75" thickBot="1" x14ac:dyDescent="0.3">
      <c r="A221" s="167"/>
      <c r="B221" s="25">
        <v>91167</v>
      </c>
      <c r="C221" s="25" t="s">
        <v>46</v>
      </c>
      <c r="D221" s="25">
        <v>2</v>
      </c>
      <c r="E221" s="25" t="s">
        <v>16</v>
      </c>
      <c r="F221" s="147">
        <v>11749</v>
      </c>
      <c r="G221" s="156">
        <v>0</v>
      </c>
      <c r="H221" s="156">
        <v>0</v>
      </c>
      <c r="I221" s="148">
        <v>1260</v>
      </c>
      <c r="J221" s="148">
        <v>2109</v>
      </c>
      <c r="K221" s="148">
        <v>1729</v>
      </c>
      <c r="L221" s="139">
        <v>6651</v>
      </c>
      <c r="M221" s="28">
        <f>I221/(F221-G221-H221)</f>
        <v>0.107243169631458</v>
      </c>
      <c r="N221" s="23">
        <f>J221/(F221-G221-H221)</f>
        <v>0.17950463869265471</v>
      </c>
      <c r="O221" s="23">
        <f>K221/(F221-G221-H221)</f>
        <v>0.14716146054983403</v>
      </c>
      <c r="P221" s="78">
        <f>L221/(F221-G221-H221)</f>
        <v>0.56609073112605324</v>
      </c>
      <c r="Q221" s="44" t="s">
        <v>98</v>
      </c>
      <c r="R221" s="27"/>
      <c r="S221" s="2"/>
      <c r="T221" s="72"/>
      <c r="W221" s="4"/>
      <c r="X221" s="4"/>
      <c r="Y221" s="4"/>
      <c r="Z221" s="4"/>
      <c r="AA221" s="4"/>
      <c r="AB221" s="4"/>
      <c r="AC221" s="4"/>
    </row>
    <row r="222" spans="1:29" x14ac:dyDescent="0.25">
      <c r="A222" s="167"/>
      <c r="B222" s="25"/>
      <c r="C222" s="25" t="s">
        <v>21</v>
      </c>
      <c r="D222" s="25"/>
      <c r="E222" s="25"/>
      <c r="F222" s="140">
        <v>2131</v>
      </c>
      <c r="G222" s="141">
        <v>0</v>
      </c>
      <c r="H222" s="141">
        <v>0</v>
      </c>
      <c r="I222" s="141">
        <v>196</v>
      </c>
      <c r="J222" s="141">
        <v>324</v>
      </c>
      <c r="K222" s="141">
        <v>336</v>
      </c>
      <c r="L222" s="142">
        <v>1275</v>
      </c>
      <c r="M222" s="92">
        <f>I222/(F222-G222-H222)</f>
        <v>9.1975598310652273E-2</v>
      </c>
      <c r="N222" s="93">
        <f>J222/(F222-G222-H222)</f>
        <v>0.15204129516658846</v>
      </c>
      <c r="O222" s="93">
        <f>K222/(F222-G222-H222)</f>
        <v>0.15767245424683246</v>
      </c>
      <c r="P222" s="102">
        <f>L222/(F222-G222-H222)</f>
        <v>0.59831065227592684</v>
      </c>
      <c r="Q222" s="85" t="s">
        <v>103</v>
      </c>
      <c r="R222" s="27"/>
      <c r="S222" s="2"/>
      <c r="T222" s="72"/>
      <c r="W222" s="4"/>
      <c r="X222" s="4"/>
      <c r="Y222" s="4"/>
      <c r="Z222" s="4"/>
      <c r="AA222" s="4"/>
      <c r="AB222" s="4"/>
      <c r="AC222" s="4"/>
    </row>
    <row r="223" spans="1:29" x14ac:dyDescent="0.25">
      <c r="A223" s="167"/>
      <c r="B223" s="25"/>
      <c r="C223" s="25"/>
      <c r="D223" s="25"/>
      <c r="E223" s="25"/>
      <c r="F223" s="143">
        <v>5612</v>
      </c>
      <c r="G223" s="144">
        <v>0</v>
      </c>
      <c r="H223" s="144">
        <v>0</v>
      </c>
      <c r="I223" s="144">
        <v>542</v>
      </c>
      <c r="J223" s="144">
        <v>936</v>
      </c>
      <c r="K223" s="144">
        <v>775</v>
      </c>
      <c r="L223" s="145">
        <v>3359</v>
      </c>
      <c r="M223" s="17">
        <f>I223/(F223-G223-H223)</f>
        <v>9.6578759800427655E-2</v>
      </c>
      <c r="N223" s="18">
        <f>J223/(F223-G223-H223)</f>
        <v>0.16678545972915182</v>
      </c>
      <c r="O223" s="18">
        <f>K223/(F223-G223-H223)</f>
        <v>0.13809693513898788</v>
      </c>
      <c r="P223" s="74">
        <f>L223/(F223-G223-H223)</f>
        <v>0.59853884533143265</v>
      </c>
      <c r="Q223" s="85" t="s">
        <v>99</v>
      </c>
      <c r="R223" s="4"/>
      <c r="S223" s="2"/>
      <c r="T223" s="72"/>
      <c r="W223" s="4"/>
      <c r="X223" s="4"/>
      <c r="Y223" s="4"/>
      <c r="Z223" s="4"/>
      <c r="AA223" s="4"/>
      <c r="AB223" s="4"/>
      <c r="AC223" s="4"/>
    </row>
    <row r="224" spans="1:29" x14ac:dyDescent="0.25">
      <c r="A224" s="167"/>
      <c r="B224" s="25"/>
      <c r="C224" s="25"/>
      <c r="D224" s="25"/>
      <c r="E224" s="25"/>
      <c r="F224" s="143">
        <v>4826</v>
      </c>
      <c r="G224" s="146">
        <v>0</v>
      </c>
      <c r="H224" s="146">
        <v>0</v>
      </c>
      <c r="I224" s="146">
        <v>533</v>
      </c>
      <c r="J224" s="146">
        <v>844</v>
      </c>
      <c r="K224" s="146">
        <v>701</v>
      </c>
      <c r="L224" s="145">
        <v>2748</v>
      </c>
      <c r="M224" s="17">
        <f>I224/(F224-G224-H224)</f>
        <v>0.11044343141317861</v>
      </c>
      <c r="N224" s="18">
        <f>J224/(F224-G224-H224)</f>
        <v>0.17488603398259428</v>
      </c>
      <c r="O224" s="18">
        <f>K224/(F224-G224-H224)</f>
        <v>0.14525486945710733</v>
      </c>
      <c r="P224" s="74">
        <f>L224/(F224-G224-H224)</f>
        <v>0.56941566514711972</v>
      </c>
      <c r="Q224" s="85" t="s">
        <v>101</v>
      </c>
      <c r="R224" s="4"/>
      <c r="S224" s="2"/>
      <c r="T224" s="72"/>
      <c r="W224" s="4"/>
      <c r="X224" s="4"/>
      <c r="Y224" s="4"/>
      <c r="Z224" s="4"/>
      <c r="AA224" s="4"/>
      <c r="AB224" s="4"/>
      <c r="AC224" s="4"/>
    </row>
    <row r="225" spans="1:29" ht="15.75" thickBot="1" x14ac:dyDescent="0.3">
      <c r="A225" s="167"/>
      <c r="B225" s="25"/>
      <c r="C225" s="25"/>
      <c r="D225" s="25"/>
      <c r="E225" s="25"/>
      <c r="F225" s="147">
        <v>1311</v>
      </c>
      <c r="G225" s="148">
        <v>0</v>
      </c>
      <c r="H225" s="148">
        <v>0</v>
      </c>
      <c r="I225" s="148">
        <v>185</v>
      </c>
      <c r="J225" s="148">
        <v>329</v>
      </c>
      <c r="K225" s="148">
        <v>253</v>
      </c>
      <c r="L225" s="149">
        <v>544</v>
      </c>
      <c r="M225" s="28">
        <f>I225/(F225-G225-H225)</f>
        <v>0.14111365369946605</v>
      </c>
      <c r="N225" s="23">
        <f>J225/(F225-G225-H225)</f>
        <v>0.25095347063310453</v>
      </c>
      <c r="O225" s="23">
        <f>K225/(F225-G225-H225)</f>
        <v>0.19298245614035087</v>
      </c>
      <c r="P225" s="78">
        <f>L225/(F225-G225-H225)</f>
        <v>0.41495041952707856</v>
      </c>
      <c r="Q225" s="85" t="s">
        <v>182</v>
      </c>
      <c r="R225" s="4"/>
      <c r="S225" s="4"/>
      <c r="W225" s="4"/>
      <c r="X225" s="4"/>
      <c r="Y225" s="4"/>
      <c r="Z225" s="4"/>
      <c r="AA225" s="4"/>
      <c r="AB225" s="4"/>
      <c r="AC225" s="4"/>
    </row>
    <row r="226" spans="1:29" x14ac:dyDescent="0.25">
      <c r="A226" s="167"/>
      <c r="B226" s="25"/>
      <c r="C226" s="25"/>
      <c r="D226" s="25"/>
      <c r="E226" s="25"/>
      <c r="F226" s="200"/>
      <c r="G226" s="200"/>
      <c r="H226" s="200"/>
      <c r="I226" s="200"/>
      <c r="J226" s="200"/>
      <c r="K226" s="200"/>
      <c r="L226" s="200"/>
      <c r="M226" s="25"/>
      <c r="N226" s="25"/>
      <c r="O226" s="25"/>
      <c r="P226" s="25"/>
      <c r="Q226" s="25"/>
      <c r="R226" s="27"/>
      <c r="S226" s="27"/>
      <c r="W226" s="25"/>
      <c r="X226" s="3"/>
      <c r="Y226" s="3"/>
      <c r="Z226" s="3"/>
      <c r="AA226" s="3"/>
      <c r="AB226" s="3"/>
      <c r="AC226" s="3"/>
    </row>
    <row r="227" spans="1:29" x14ac:dyDescent="0.25">
      <c r="A227" s="167"/>
      <c r="B227" s="25"/>
      <c r="C227" s="25"/>
      <c r="D227" s="25"/>
      <c r="E227" s="25"/>
      <c r="F227" s="188" t="s">
        <v>12</v>
      </c>
      <c r="G227" s="188" t="s">
        <v>3</v>
      </c>
      <c r="H227" s="188" t="s">
        <v>92</v>
      </c>
      <c r="I227" s="188" t="s">
        <v>13</v>
      </c>
      <c r="J227" s="188" t="s">
        <v>2</v>
      </c>
      <c r="K227" s="188" t="s">
        <v>0</v>
      </c>
      <c r="L227" s="190" t="s">
        <v>1</v>
      </c>
      <c r="M227" s="3" t="s">
        <v>14</v>
      </c>
      <c r="N227" s="3" t="s">
        <v>4</v>
      </c>
      <c r="O227" s="3" t="s">
        <v>5</v>
      </c>
      <c r="P227" s="3" t="s">
        <v>6</v>
      </c>
      <c r="Q227" s="3" t="s">
        <v>102</v>
      </c>
      <c r="R227" s="4"/>
      <c r="S227" s="3" t="s">
        <v>94</v>
      </c>
      <c r="T227" s="3" t="s">
        <v>93</v>
      </c>
      <c r="W227" s="4"/>
      <c r="X227" s="4"/>
      <c r="Y227" s="4"/>
      <c r="Z227" s="4"/>
      <c r="AA227" s="4"/>
      <c r="AB227" s="4"/>
      <c r="AC227" s="4"/>
    </row>
    <row r="228" spans="1:29" ht="15.75" thickBot="1" x14ac:dyDescent="0.3">
      <c r="A228" s="167"/>
      <c r="B228" s="25">
        <v>91164</v>
      </c>
      <c r="C228" s="25" t="s">
        <v>47</v>
      </c>
      <c r="D228" s="25">
        <v>2</v>
      </c>
      <c r="E228" s="25" t="s">
        <v>23</v>
      </c>
      <c r="F228" s="147">
        <v>13648</v>
      </c>
      <c r="G228" s="156">
        <v>1141</v>
      </c>
      <c r="H228" s="156">
        <v>1332</v>
      </c>
      <c r="I228" s="148">
        <v>2489</v>
      </c>
      <c r="J228" s="148">
        <v>3500</v>
      </c>
      <c r="K228" s="148">
        <v>3426</v>
      </c>
      <c r="L228" s="139">
        <v>1760</v>
      </c>
      <c r="M228" s="119">
        <f>I228/(F228-G228-H228)</f>
        <v>0.22272930648769576</v>
      </c>
      <c r="N228" s="23">
        <f>J228/(F228-G228-H228)</f>
        <v>0.31319910514541388</v>
      </c>
      <c r="O228" s="23">
        <f>K228/(F228-G228-H228)</f>
        <v>0.30657718120805372</v>
      </c>
      <c r="P228" s="24">
        <f>L228/(F228-G228-H228)</f>
        <v>0.1574944071588367</v>
      </c>
      <c r="Q228" s="44" t="s">
        <v>98</v>
      </c>
      <c r="R228" s="27"/>
      <c r="S228" s="2">
        <f>H228/F228</f>
        <v>9.7596717467760843E-2</v>
      </c>
      <c r="T228" s="72">
        <f>G228/F228</f>
        <v>8.3601992966002348E-2</v>
      </c>
      <c r="W228" s="4"/>
      <c r="X228" s="4"/>
      <c r="Y228" s="4"/>
      <c r="Z228" s="4"/>
      <c r="AA228" s="4"/>
      <c r="AB228" s="4"/>
      <c r="AC228" s="4"/>
    </row>
    <row r="229" spans="1:29" x14ac:dyDescent="0.25">
      <c r="A229" s="167"/>
      <c r="B229" s="25"/>
      <c r="C229" s="25" t="s">
        <v>48</v>
      </c>
      <c r="D229" s="25"/>
      <c r="E229" s="25"/>
      <c r="F229" s="140">
        <v>2227</v>
      </c>
      <c r="G229" s="141">
        <v>150</v>
      </c>
      <c r="H229" s="141">
        <v>174</v>
      </c>
      <c r="I229" s="141">
        <v>277</v>
      </c>
      <c r="J229" s="141">
        <v>552</v>
      </c>
      <c r="K229" s="141">
        <v>652</v>
      </c>
      <c r="L229" s="142">
        <v>422</v>
      </c>
      <c r="M229" s="92">
        <f>I229/(F229-G229-H229)</f>
        <v>0.14555964266946925</v>
      </c>
      <c r="N229" s="93">
        <f>J229/(F229-G229-H229)</f>
        <v>0.2900683131897005</v>
      </c>
      <c r="O229" s="93">
        <f>K229/(F229-G229-H229)</f>
        <v>0.34261692065160271</v>
      </c>
      <c r="P229" s="94">
        <f>L229/(F229-G229-H229)</f>
        <v>0.22175512348922755</v>
      </c>
      <c r="Q229" s="85" t="s">
        <v>103</v>
      </c>
      <c r="R229" s="27"/>
      <c r="S229" s="2">
        <f t="shared" ref="S229:S232" si="34">H229/F229</f>
        <v>7.8132016165244719E-2</v>
      </c>
      <c r="T229" s="72">
        <f t="shared" ref="T229:T232" si="35">G229/F229</f>
        <v>6.7355186349348894E-2</v>
      </c>
      <c r="W229" s="4"/>
      <c r="X229" s="4"/>
      <c r="Y229" s="4"/>
      <c r="Z229" s="4"/>
      <c r="AA229" s="4"/>
      <c r="AB229" s="4"/>
      <c r="AC229" s="4"/>
    </row>
    <row r="230" spans="1:29" x14ac:dyDescent="0.25">
      <c r="A230" s="167"/>
      <c r="B230" s="25"/>
      <c r="C230" s="25"/>
      <c r="D230" s="25"/>
      <c r="E230" s="25"/>
      <c r="F230" s="143">
        <v>6442</v>
      </c>
      <c r="G230" s="144">
        <v>391</v>
      </c>
      <c r="H230" s="144">
        <v>543</v>
      </c>
      <c r="I230" s="144">
        <v>866</v>
      </c>
      <c r="J230" s="144">
        <v>1658</v>
      </c>
      <c r="K230" s="144">
        <v>1859</v>
      </c>
      <c r="L230" s="145">
        <v>1125</v>
      </c>
      <c r="M230" s="17">
        <f>I230/(F230-G230-H230)</f>
        <v>0.15722585330428468</v>
      </c>
      <c r="N230" s="18">
        <f>J230/(F230-G230-H230)</f>
        <v>0.30101670297748728</v>
      </c>
      <c r="O230" s="18">
        <f>K230/(F230-G230-H230)</f>
        <v>0.33750907770515615</v>
      </c>
      <c r="P230" s="19">
        <f>L230/(F230-G230-H230)</f>
        <v>0.20424836601307189</v>
      </c>
      <c r="Q230" s="85" t="s">
        <v>99</v>
      </c>
      <c r="R230" s="4"/>
      <c r="S230" s="2">
        <f t="shared" si="34"/>
        <v>8.4290592983545479E-2</v>
      </c>
      <c r="T230" s="72">
        <f t="shared" si="35"/>
        <v>6.0695436199937905E-2</v>
      </c>
      <c r="W230" s="4"/>
      <c r="X230" s="4"/>
      <c r="Y230" s="4"/>
      <c r="Z230" s="4"/>
      <c r="AA230" s="4"/>
      <c r="AB230" s="4"/>
      <c r="AC230" s="4"/>
    </row>
    <row r="231" spans="1:29" x14ac:dyDescent="0.25">
      <c r="A231" s="167"/>
      <c r="B231" s="25"/>
      <c r="C231" s="25"/>
      <c r="D231" s="25"/>
      <c r="E231" s="25"/>
      <c r="F231" s="143">
        <v>5857</v>
      </c>
      <c r="G231" s="146">
        <v>546</v>
      </c>
      <c r="H231" s="146">
        <v>627</v>
      </c>
      <c r="I231" s="146">
        <v>1179</v>
      </c>
      <c r="J231" s="146">
        <v>1555</v>
      </c>
      <c r="K231" s="146">
        <v>1375</v>
      </c>
      <c r="L231" s="145">
        <v>575</v>
      </c>
      <c r="M231" s="120">
        <f>I231/(F231-G231-H231)</f>
        <v>0.25170794192997437</v>
      </c>
      <c r="N231" s="18">
        <f>J231/(F231-G231-H231)</f>
        <v>0.33198121263877028</v>
      </c>
      <c r="O231" s="18">
        <f>K231/(F231-G231-H231)</f>
        <v>0.29355251921434672</v>
      </c>
      <c r="P231" s="19">
        <f>L231/(F231-G231-H231)</f>
        <v>0.12275832621690863</v>
      </c>
      <c r="Q231" s="85" t="s">
        <v>101</v>
      </c>
      <c r="R231" s="4"/>
      <c r="S231" s="2">
        <f t="shared" si="34"/>
        <v>0.1070513914973536</v>
      </c>
      <c r="T231" s="72">
        <f t="shared" si="35"/>
        <v>9.322178589721701E-2</v>
      </c>
      <c r="W231" s="4"/>
      <c r="X231" s="4"/>
      <c r="Y231" s="4"/>
      <c r="Z231" s="4"/>
      <c r="AA231" s="4"/>
      <c r="AB231" s="4"/>
      <c r="AC231" s="4"/>
    </row>
    <row r="232" spans="1:29" ht="15.75" thickBot="1" x14ac:dyDescent="0.3">
      <c r="A232" s="167"/>
      <c r="B232" s="25"/>
      <c r="C232" s="25"/>
      <c r="D232" s="25"/>
      <c r="E232" s="25"/>
      <c r="F232" s="147">
        <v>1349</v>
      </c>
      <c r="G232" s="148">
        <v>204</v>
      </c>
      <c r="H232" s="148">
        <v>162</v>
      </c>
      <c r="I232" s="148">
        <v>444</v>
      </c>
      <c r="J232" s="148">
        <v>287</v>
      </c>
      <c r="K232" s="148">
        <v>192</v>
      </c>
      <c r="L232" s="149">
        <v>60</v>
      </c>
      <c r="M232" s="119">
        <f>I232/(F232-G232-H232)</f>
        <v>0.45167853509664291</v>
      </c>
      <c r="N232" s="23">
        <f>J232/(F232-G232-H232)</f>
        <v>0.29196337741607326</v>
      </c>
      <c r="O232" s="23">
        <f>K232/(F232-G232-H232)</f>
        <v>0.1953204476093591</v>
      </c>
      <c r="P232" s="24">
        <f>L232/(F232-G232-H232)</f>
        <v>6.1037639877924724E-2</v>
      </c>
      <c r="Q232" s="85" t="s">
        <v>182</v>
      </c>
      <c r="R232" s="4"/>
      <c r="S232" s="2">
        <f t="shared" si="34"/>
        <v>0.12008895478131949</v>
      </c>
      <c r="T232" s="72">
        <f t="shared" si="35"/>
        <v>0.15122312824314307</v>
      </c>
      <c r="W232" s="4"/>
      <c r="X232" s="4"/>
      <c r="Y232" s="4"/>
      <c r="Z232" s="4"/>
      <c r="AA232" s="4"/>
      <c r="AB232" s="4"/>
      <c r="AC232" s="4"/>
    </row>
    <row r="233" spans="1:29" x14ac:dyDescent="0.25">
      <c r="A233" s="167"/>
      <c r="B233" s="25"/>
      <c r="C233" s="25"/>
      <c r="D233" s="25"/>
      <c r="E233" s="25"/>
      <c r="F233" s="200"/>
      <c r="G233" s="200"/>
      <c r="H233" s="200"/>
      <c r="I233" s="200"/>
      <c r="J233" s="200"/>
      <c r="K233" s="200"/>
      <c r="L233" s="200"/>
      <c r="M233" s="25"/>
      <c r="N233" s="25"/>
      <c r="O233" s="25"/>
      <c r="P233" s="25"/>
      <c r="Q233" s="25"/>
      <c r="R233" s="27"/>
      <c r="S233" s="27"/>
      <c r="W233" s="25"/>
      <c r="X233" s="3"/>
      <c r="Y233" s="3"/>
      <c r="Z233" s="3"/>
      <c r="AA233" s="3"/>
      <c r="AB233" s="3"/>
      <c r="AC233" s="3"/>
    </row>
    <row r="234" spans="1:29" x14ac:dyDescent="0.25">
      <c r="A234" s="167"/>
      <c r="B234" s="25"/>
      <c r="C234" s="25"/>
      <c r="D234" s="25"/>
      <c r="E234" s="25"/>
      <c r="F234" s="188" t="s">
        <v>12</v>
      </c>
      <c r="G234" s="188" t="s">
        <v>3</v>
      </c>
      <c r="H234" s="188" t="s">
        <v>92</v>
      </c>
      <c r="I234" s="188" t="s">
        <v>13</v>
      </c>
      <c r="J234" s="188" t="s">
        <v>2</v>
      </c>
      <c r="K234" s="188" t="s">
        <v>0</v>
      </c>
      <c r="L234" s="190" t="s">
        <v>1</v>
      </c>
      <c r="M234" s="3" t="s">
        <v>14</v>
      </c>
      <c r="N234" s="3" t="s">
        <v>4</v>
      </c>
      <c r="O234" s="3" t="s">
        <v>5</v>
      </c>
      <c r="P234" s="3" t="s">
        <v>6</v>
      </c>
      <c r="Q234" s="3" t="s">
        <v>102</v>
      </c>
      <c r="R234" s="4"/>
      <c r="S234" s="3" t="s">
        <v>94</v>
      </c>
      <c r="T234" s="3" t="s">
        <v>93</v>
      </c>
      <c r="W234" s="4"/>
      <c r="X234" s="4"/>
      <c r="Y234" s="4"/>
      <c r="Z234" s="4"/>
      <c r="AA234" s="4"/>
      <c r="AB234" s="4"/>
      <c r="AC234" s="4"/>
    </row>
    <row r="235" spans="1:29" ht="15.75" thickBot="1" x14ac:dyDescent="0.3">
      <c r="A235" s="167"/>
      <c r="B235" s="25">
        <v>91165</v>
      </c>
      <c r="C235" s="25" t="s">
        <v>49</v>
      </c>
      <c r="D235" s="25">
        <v>2</v>
      </c>
      <c r="E235" s="25" t="s">
        <v>23</v>
      </c>
      <c r="F235" s="147">
        <v>12261</v>
      </c>
      <c r="G235" s="156">
        <v>979</v>
      </c>
      <c r="H235" s="156">
        <v>2971</v>
      </c>
      <c r="I235" s="148">
        <v>2151</v>
      </c>
      <c r="J235" s="148">
        <v>2587</v>
      </c>
      <c r="K235" s="148">
        <v>2522</v>
      </c>
      <c r="L235" s="139">
        <v>1051</v>
      </c>
      <c r="M235" s="119">
        <f>I235/(F235-G235-H235)</f>
        <v>0.25881362050294793</v>
      </c>
      <c r="N235" s="23">
        <f>J235/(F235-G235-H235)</f>
        <v>0.31127421489592105</v>
      </c>
      <c r="O235" s="23">
        <f>K235/(F235-G235-H235)</f>
        <v>0.30345325472265672</v>
      </c>
      <c r="P235" s="24">
        <f>L235/(F235-G235-H235)</f>
        <v>0.1264589098784743</v>
      </c>
      <c r="Q235" s="44" t="s">
        <v>98</v>
      </c>
      <c r="R235" s="27"/>
      <c r="S235" s="76">
        <f>H235/F235</f>
        <v>0.24231302503874072</v>
      </c>
      <c r="T235" s="72">
        <f>G235/F235</f>
        <v>7.9846668297854986E-2</v>
      </c>
      <c r="W235" s="4"/>
      <c r="X235" s="4"/>
      <c r="Y235" s="4"/>
      <c r="Z235" s="4"/>
      <c r="AA235" s="4"/>
      <c r="AB235" s="4"/>
      <c r="AC235" s="4"/>
    </row>
    <row r="236" spans="1:29" x14ac:dyDescent="0.25">
      <c r="A236" s="167"/>
      <c r="B236" s="25"/>
      <c r="C236" s="25" t="s">
        <v>18</v>
      </c>
      <c r="D236" s="25"/>
      <c r="E236" s="25"/>
      <c r="F236" s="140">
        <v>2112</v>
      </c>
      <c r="G236" s="141">
        <v>108</v>
      </c>
      <c r="H236" s="141">
        <v>407</v>
      </c>
      <c r="I236" s="141">
        <v>283</v>
      </c>
      <c r="J236" s="141">
        <v>463</v>
      </c>
      <c r="K236" s="141">
        <v>576</v>
      </c>
      <c r="L236" s="142">
        <v>275</v>
      </c>
      <c r="M236" s="92">
        <f>I236/(F236-G236-H236)</f>
        <v>0.17720726361928615</v>
      </c>
      <c r="N236" s="93">
        <f>J236/(F236-G236-H236)</f>
        <v>0.28991859737006886</v>
      </c>
      <c r="O236" s="93">
        <f>K236/(F236-G236-H236)</f>
        <v>0.36067626800250469</v>
      </c>
      <c r="P236" s="94">
        <f>L236/(F236-G236-H236)</f>
        <v>0.17219787100814027</v>
      </c>
      <c r="Q236" s="85" t="s">
        <v>103</v>
      </c>
      <c r="R236" s="27"/>
      <c r="S236" s="2">
        <f t="shared" ref="S236:S239" si="36">H236/F236</f>
        <v>0.19270833333333334</v>
      </c>
      <c r="T236" s="72">
        <f t="shared" ref="T236:T239" si="37">G236/F236</f>
        <v>5.113636363636364E-2</v>
      </c>
      <c r="W236" s="4"/>
      <c r="X236" s="4"/>
      <c r="Y236" s="4"/>
      <c r="Z236" s="4"/>
      <c r="AA236" s="4"/>
      <c r="AB236" s="4"/>
      <c r="AC236" s="4"/>
    </row>
    <row r="237" spans="1:29" x14ac:dyDescent="0.25">
      <c r="A237" s="167"/>
      <c r="B237" s="25"/>
      <c r="C237" s="25"/>
      <c r="D237" s="25"/>
      <c r="E237" s="25"/>
      <c r="F237" s="143">
        <v>5906</v>
      </c>
      <c r="G237" s="144">
        <v>332</v>
      </c>
      <c r="H237" s="144">
        <v>1362</v>
      </c>
      <c r="I237" s="144">
        <v>905</v>
      </c>
      <c r="J237" s="144">
        <v>1294</v>
      </c>
      <c r="K237" s="144">
        <v>1372</v>
      </c>
      <c r="L237" s="145">
        <v>641</v>
      </c>
      <c r="M237" s="120">
        <f>I237/(F237-G237-H237)</f>
        <v>0.21486229819563152</v>
      </c>
      <c r="N237" s="18">
        <f>J237/(F237-G237-H237)</f>
        <v>0.30721747388414056</v>
      </c>
      <c r="O237" s="18">
        <f>K237/(F237-G237-H237)</f>
        <v>0.32573599240265905</v>
      </c>
      <c r="P237" s="19">
        <f>L237/(F237-G237-H237)</f>
        <v>0.15218423551756885</v>
      </c>
      <c r="Q237" s="85" t="s">
        <v>99</v>
      </c>
      <c r="R237" s="4"/>
      <c r="S237" s="76">
        <f t="shared" si="36"/>
        <v>0.23061293599729088</v>
      </c>
      <c r="T237" s="72">
        <f t="shared" si="37"/>
        <v>5.6214019641043007E-2</v>
      </c>
      <c r="W237" s="4"/>
      <c r="X237" s="4"/>
      <c r="Y237" s="4"/>
      <c r="Z237" s="4"/>
      <c r="AA237" s="4"/>
      <c r="AB237" s="4"/>
      <c r="AC237" s="4"/>
    </row>
    <row r="238" spans="1:29" x14ac:dyDescent="0.25">
      <c r="A238" s="167"/>
      <c r="B238" s="25"/>
      <c r="C238" s="25"/>
      <c r="D238" s="25"/>
      <c r="E238" s="25"/>
      <c r="F238" s="143">
        <v>5248</v>
      </c>
      <c r="G238" s="146">
        <v>467</v>
      </c>
      <c r="H238" s="146">
        <v>1306</v>
      </c>
      <c r="I238" s="146">
        <v>952</v>
      </c>
      <c r="J238" s="146">
        <v>1115</v>
      </c>
      <c r="K238" s="146">
        <v>1032</v>
      </c>
      <c r="L238" s="145">
        <v>376</v>
      </c>
      <c r="M238" s="120">
        <f>I238/(F238-G238-H238)</f>
        <v>0.27395683453237413</v>
      </c>
      <c r="N238" s="18">
        <f>J238/(F238-G238-H238)</f>
        <v>0.320863309352518</v>
      </c>
      <c r="O238" s="18">
        <f>K238/(F238-G238-H238)</f>
        <v>0.29697841726618707</v>
      </c>
      <c r="P238" s="19">
        <f>L238/(F238-G238-H238)</f>
        <v>0.10820143884892086</v>
      </c>
      <c r="Q238" s="85" t="s">
        <v>101</v>
      </c>
      <c r="R238" s="4"/>
      <c r="S238" s="76">
        <f t="shared" si="36"/>
        <v>0.24885670731707318</v>
      </c>
      <c r="T238" s="72">
        <f t="shared" si="37"/>
        <v>8.8986280487804881E-2</v>
      </c>
      <c r="W238" s="4"/>
      <c r="X238" s="4"/>
      <c r="Y238" s="4"/>
      <c r="Z238" s="4"/>
      <c r="AA238" s="4"/>
      <c r="AB238" s="4"/>
      <c r="AC238" s="4"/>
    </row>
    <row r="239" spans="1:29" ht="15.75" thickBot="1" x14ac:dyDescent="0.3">
      <c r="A239" s="167"/>
      <c r="B239" s="25"/>
      <c r="C239" s="25"/>
      <c r="D239" s="25"/>
      <c r="E239" s="25"/>
      <c r="F239" s="147">
        <v>1107</v>
      </c>
      <c r="G239" s="148">
        <v>180</v>
      </c>
      <c r="H239" s="148">
        <v>303</v>
      </c>
      <c r="I239" s="148">
        <v>294</v>
      </c>
      <c r="J239" s="148">
        <v>178</v>
      </c>
      <c r="K239" s="148">
        <v>118</v>
      </c>
      <c r="L239" s="149">
        <v>34</v>
      </c>
      <c r="M239" s="119">
        <f>I239/(F239-G239-H239)</f>
        <v>0.47115384615384615</v>
      </c>
      <c r="N239" s="23">
        <f>J239/(F239-G239-H239)</f>
        <v>0.28525641025641024</v>
      </c>
      <c r="O239" s="23">
        <f>K239/(F239-G239-H239)</f>
        <v>0.1891025641025641</v>
      </c>
      <c r="P239" s="24">
        <f>L239/(F239-G239-H239)</f>
        <v>5.4487179487179488E-2</v>
      </c>
      <c r="Q239" s="85" t="s">
        <v>182</v>
      </c>
      <c r="R239" s="4"/>
      <c r="S239" s="76">
        <f t="shared" si="36"/>
        <v>0.27371273712737126</v>
      </c>
      <c r="T239" s="72">
        <f t="shared" si="37"/>
        <v>0.16260162601626016</v>
      </c>
      <c r="W239" s="4"/>
      <c r="X239" s="4"/>
      <c r="Y239" s="4"/>
      <c r="Z239" s="4"/>
      <c r="AA239" s="4"/>
      <c r="AB239" s="4"/>
      <c r="AC239" s="4"/>
    </row>
    <row r="240" spans="1:29" x14ac:dyDescent="0.25">
      <c r="A240" s="167"/>
      <c r="B240" s="25"/>
      <c r="C240" s="25"/>
      <c r="D240" s="25"/>
      <c r="E240" s="25"/>
      <c r="F240" s="200"/>
      <c r="G240" s="200"/>
      <c r="H240" s="200"/>
      <c r="I240" s="200"/>
      <c r="J240" s="200"/>
      <c r="K240" s="200"/>
      <c r="L240" s="200"/>
      <c r="M240" s="25"/>
      <c r="N240" s="25"/>
      <c r="O240" s="25"/>
      <c r="P240" s="25"/>
      <c r="Q240" s="25"/>
      <c r="R240" s="27"/>
      <c r="S240" s="27"/>
      <c r="W240" s="25"/>
      <c r="X240" s="3"/>
      <c r="Y240" s="3"/>
      <c r="Z240" s="3"/>
      <c r="AA240" s="3"/>
      <c r="AB240" s="3"/>
      <c r="AC240" s="3"/>
    </row>
    <row r="241" spans="1:29" x14ac:dyDescent="0.25">
      <c r="A241" s="167"/>
      <c r="B241" s="25"/>
      <c r="C241" s="25"/>
      <c r="D241" s="25"/>
      <c r="E241" s="25"/>
      <c r="F241" s="188" t="s">
        <v>12</v>
      </c>
      <c r="G241" s="188" t="s">
        <v>3</v>
      </c>
      <c r="H241" s="188" t="s">
        <v>92</v>
      </c>
      <c r="I241" s="188" t="s">
        <v>13</v>
      </c>
      <c r="J241" s="188" t="s">
        <v>2</v>
      </c>
      <c r="K241" s="188" t="s">
        <v>0</v>
      </c>
      <c r="L241" s="190" t="s">
        <v>1</v>
      </c>
      <c r="M241" s="3" t="s">
        <v>14</v>
      </c>
      <c r="N241" s="3" t="s">
        <v>4</v>
      </c>
      <c r="O241" s="3" t="s">
        <v>5</v>
      </c>
      <c r="P241" s="3" t="s">
        <v>6</v>
      </c>
      <c r="Q241" s="3" t="s">
        <v>102</v>
      </c>
      <c r="R241" s="4"/>
      <c r="S241" s="3" t="s">
        <v>94</v>
      </c>
      <c r="T241" s="3" t="s">
        <v>93</v>
      </c>
      <c r="W241" s="4"/>
      <c r="X241" s="4"/>
      <c r="Y241" s="4"/>
      <c r="Z241" s="4"/>
      <c r="AA241" s="4"/>
      <c r="AB241" s="4"/>
      <c r="AC241" s="4"/>
    </row>
    <row r="242" spans="1:29" ht="15.75" thickBot="1" x14ac:dyDescent="0.3">
      <c r="A242" s="167"/>
      <c r="B242" s="25">
        <v>91166</v>
      </c>
      <c r="C242" s="25" t="s">
        <v>50</v>
      </c>
      <c r="D242" s="25">
        <v>2</v>
      </c>
      <c r="E242" s="25" t="s">
        <v>23</v>
      </c>
      <c r="F242" s="147">
        <v>10263</v>
      </c>
      <c r="G242" s="156">
        <v>689</v>
      </c>
      <c r="H242" s="156">
        <v>1790</v>
      </c>
      <c r="I242" s="148">
        <v>1542</v>
      </c>
      <c r="J242" s="148">
        <v>2967</v>
      </c>
      <c r="K242" s="148">
        <v>2167</v>
      </c>
      <c r="L242" s="139">
        <v>1108</v>
      </c>
      <c r="M242" s="119">
        <f>I242/(F242-G242-H242)</f>
        <v>0.19809866392600206</v>
      </c>
      <c r="N242" s="23">
        <f>J242/(F242-G242-H242)</f>
        <v>0.38116649537512848</v>
      </c>
      <c r="O242" s="23">
        <f>K242/(F242-G242-H242)</f>
        <v>0.27839157245632068</v>
      </c>
      <c r="P242" s="24">
        <f>L242/(F242-G242-H242)</f>
        <v>0.14234326824254881</v>
      </c>
      <c r="Q242" s="44" t="s">
        <v>98</v>
      </c>
      <c r="R242" s="27"/>
      <c r="S242" s="2">
        <f>H242/F242</f>
        <v>0.17441293968625157</v>
      </c>
      <c r="T242" s="72">
        <f>G242/F242</f>
        <v>6.7134366169735948E-2</v>
      </c>
      <c r="W242" s="4"/>
      <c r="X242" s="4"/>
      <c r="Y242" s="4"/>
      <c r="Z242" s="4"/>
      <c r="AA242" s="4"/>
      <c r="AB242" s="4"/>
      <c r="AC242" s="4"/>
    </row>
    <row r="243" spans="1:29" x14ac:dyDescent="0.25">
      <c r="A243" s="167"/>
      <c r="B243" s="25"/>
      <c r="C243" s="25" t="s">
        <v>18</v>
      </c>
      <c r="D243" s="25"/>
      <c r="E243" s="25"/>
      <c r="F243" s="140">
        <v>2086</v>
      </c>
      <c r="G243" s="141">
        <v>114</v>
      </c>
      <c r="H243" s="141">
        <v>283</v>
      </c>
      <c r="I243" s="141">
        <v>269</v>
      </c>
      <c r="J243" s="141">
        <v>572</v>
      </c>
      <c r="K243" s="141">
        <v>526</v>
      </c>
      <c r="L243" s="142">
        <v>322</v>
      </c>
      <c r="M243" s="92">
        <f>I243/(F243-G243-H243)</f>
        <v>0.15926583777383066</v>
      </c>
      <c r="N243" s="93">
        <f>J243/(F243-G243-H243)</f>
        <v>0.33866193013617524</v>
      </c>
      <c r="O243" s="93">
        <f>K243/(F243-G243-H243)</f>
        <v>0.31142687981053879</v>
      </c>
      <c r="P243" s="94">
        <f>L243/(F243-G243-H243)</f>
        <v>0.19064535227945531</v>
      </c>
      <c r="Q243" s="85" t="s">
        <v>103</v>
      </c>
      <c r="R243" s="27"/>
      <c r="S243" s="2">
        <f t="shared" ref="S243:S246" si="38">H243/F243</f>
        <v>0.13566634707574304</v>
      </c>
      <c r="T243" s="72">
        <f t="shared" ref="T243:T246" si="39">G243/F243</f>
        <v>5.4650047938638542E-2</v>
      </c>
      <c r="W243" s="4"/>
      <c r="X243" s="4"/>
      <c r="Y243" s="4"/>
      <c r="Z243" s="4"/>
      <c r="AA243" s="4"/>
      <c r="AB243" s="4"/>
      <c r="AC243" s="4"/>
    </row>
    <row r="244" spans="1:29" x14ac:dyDescent="0.25">
      <c r="A244" s="167"/>
      <c r="B244" s="25"/>
      <c r="C244" s="25"/>
      <c r="D244" s="25"/>
      <c r="E244" s="25"/>
      <c r="F244" s="143">
        <v>5372</v>
      </c>
      <c r="G244" s="144">
        <v>271</v>
      </c>
      <c r="H244" s="144">
        <v>685</v>
      </c>
      <c r="I244" s="144">
        <v>746</v>
      </c>
      <c r="J244" s="144">
        <v>1619</v>
      </c>
      <c r="K244" s="144">
        <v>1319</v>
      </c>
      <c r="L244" s="145">
        <v>732</v>
      </c>
      <c r="M244" s="17">
        <f>I244/(F244-G244-H244)</f>
        <v>0.16893115942028986</v>
      </c>
      <c r="N244" s="18">
        <f>J244/(F244-G244-H244)</f>
        <v>0.36662137681159418</v>
      </c>
      <c r="O244" s="18">
        <f>K244/(F244-G244-H244)</f>
        <v>0.29868659420289856</v>
      </c>
      <c r="P244" s="19">
        <f>L244/(F244-G244-H244)</f>
        <v>0.16576086956521738</v>
      </c>
      <c r="Q244" s="85" t="s">
        <v>99</v>
      </c>
      <c r="R244" s="4"/>
      <c r="S244" s="2">
        <f t="shared" si="38"/>
        <v>0.12751303052866717</v>
      </c>
      <c r="T244" s="72">
        <f t="shared" si="39"/>
        <v>5.0446760982874164E-2</v>
      </c>
      <c r="W244" s="4"/>
      <c r="X244" s="4"/>
      <c r="Y244" s="4"/>
      <c r="Z244" s="4"/>
      <c r="AA244" s="4"/>
      <c r="AB244" s="4"/>
      <c r="AC244" s="4"/>
    </row>
    <row r="245" spans="1:29" x14ac:dyDescent="0.25">
      <c r="A245" s="167"/>
      <c r="B245" s="25"/>
      <c r="C245" s="25"/>
      <c r="D245" s="25"/>
      <c r="E245" s="25"/>
      <c r="F245" s="143">
        <v>4331</v>
      </c>
      <c r="G245" s="146">
        <v>326</v>
      </c>
      <c r="H245" s="146">
        <v>967</v>
      </c>
      <c r="I245" s="146">
        <v>680</v>
      </c>
      <c r="J245" s="146">
        <v>1232</v>
      </c>
      <c r="K245" s="146">
        <v>782</v>
      </c>
      <c r="L245" s="145">
        <v>344</v>
      </c>
      <c r="M245" s="120">
        <f>I245/(F245-G245-H245)</f>
        <v>0.22383146807109941</v>
      </c>
      <c r="N245" s="18">
        <f>J245/(F245-G245-H245)</f>
        <v>0.40552995391705071</v>
      </c>
      <c r="O245" s="18">
        <f>K245/(F245-G245-H245)</f>
        <v>0.25740618828176431</v>
      </c>
      <c r="P245" s="19">
        <f>L245/(F245-G245-H245)</f>
        <v>0.11323238973008558</v>
      </c>
      <c r="Q245" s="85" t="s">
        <v>101</v>
      </c>
      <c r="R245" s="4"/>
      <c r="S245" s="76">
        <f t="shared" si="38"/>
        <v>0.22327407065342877</v>
      </c>
      <c r="T245" s="72">
        <f t="shared" si="39"/>
        <v>7.5271299930731936E-2</v>
      </c>
      <c r="W245" s="4"/>
      <c r="X245" s="4"/>
      <c r="Y245" s="4"/>
      <c r="Z245" s="4"/>
      <c r="AA245" s="4"/>
      <c r="AB245" s="4"/>
      <c r="AC245" s="4"/>
    </row>
    <row r="246" spans="1:29" ht="15.75" thickBot="1" x14ac:dyDescent="0.3">
      <c r="A246" s="167"/>
      <c r="B246" s="3"/>
      <c r="C246" s="3"/>
      <c r="D246" s="3"/>
      <c r="E246" s="3"/>
      <c r="F246" s="147">
        <v>560</v>
      </c>
      <c r="G246" s="148">
        <v>92</v>
      </c>
      <c r="H246" s="148">
        <v>138</v>
      </c>
      <c r="I246" s="148">
        <v>116</v>
      </c>
      <c r="J246" s="148">
        <v>116</v>
      </c>
      <c r="K246" s="148">
        <v>66</v>
      </c>
      <c r="L246" s="149">
        <v>32</v>
      </c>
      <c r="M246" s="119">
        <f>I246/(F246-G246-H246)</f>
        <v>0.3515151515151515</v>
      </c>
      <c r="N246" s="23">
        <f>J246/(F246-G246-H246)</f>
        <v>0.3515151515151515</v>
      </c>
      <c r="O246" s="23">
        <f>K246/(F246-G246-H246)</f>
        <v>0.2</v>
      </c>
      <c r="P246" s="24">
        <f>L246/(F246-G246-H246)</f>
        <v>9.696969696969697E-2</v>
      </c>
      <c r="Q246" s="85" t="s">
        <v>182</v>
      </c>
      <c r="R246" s="4"/>
      <c r="S246" s="76">
        <f t="shared" si="38"/>
        <v>0.24642857142857144</v>
      </c>
      <c r="T246" s="72">
        <f t="shared" si="39"/>
        <v>0.16428571428571428</v>
      </c>
      <c r="W246" s="4"/>
      <c r="X246" s="4"/>
      <c r="Y246" s="4"/>
      <c r="Z246" s="4"/>
      <c r="AA246" s="4"/>
      <c r="AB246" s="4"/>
      <c r="AC246" s="4"/>
    </row>
    <row r="247" spans="1:29" x14ac:dyDescent="0.25">
      <c r="B247" s="3"/>
      <c r="C247" s="3"/>
      <c r="D247" s="3"/>
      <c r="E247" s="3"/>
      <c r="F247" s="190"/>
      <c r="G247" s="190"/>
      <c r="H247" s="190"/>
      <c r="I247" s="190"/>
      <c r="J247" s="190"/>
      <c r="K247" s="190"/>
      <c r="L247" s="190"/>
      <c r="M247" s="3"/>
      <c r="N247" s="3"/>
      <c r="O247" s="3"/>
      <c r="P247" s="3"/>
      <c r="Q247" s="3"/>
      <c r="R247" s="4"/>
      <c r="S247" s="4"/>
      <c r="W247" s="4"/>
      <c r="X247" s="4"/>
      <c r="Y247" s="4"/>
      <c r="Z247" s="4"/>
      <c r="AA247" s="4"/>
      <c r="AB247" s="4"/>
      <c r="AC247" s="4"/>
    </row>
    <row r="248" spans="1:29" x14ac:dyDescent="0.25">
      <c r="A248" s="126"/>
      <c r="B248" s="126"/>
      <c r="C248" s="126"/>
      <c r="D248" s="126"/>
      <c r="E248" s="126"/>
      <c r="F248" s="187"/>
      <c r="G248" s="187"/>
      <c r="H248" s="187"/>
      <c r="I248" s="187"/>
      <c r="J248" s="187"/>
      <c r="K248" s="187"/>
      <c r="L248" s="187"/>
      <c r="M248" s="126"/>
      <c r="N248" s="126"/>
      <c r="O248" s="126"/>
      <c r="P248" s="126"/>
      <c r="Q248" s="68"/>
      <c r="R248" s="126"/>
      <c r="S248" s="126"/>
      <c r="W248" s="3"/>
      <c r="X248" s="3"/>
      <c r="Y248" s="3"/>
      <c r="Z248" s="3"/>
      <c r="AA248" s="3"/>
      <c r="AB248" s="3"/>
      <c r="AC248" s="3"/>
    </row>
    <row r="249" spans="1:29" x14ac:dyDescent="0.25">
      <c r="B249" s="127" t="s">
        <v>9</v>
      </c>
      <c r="C249" s="1"/>
      <c r="D249" s="127" t="s">
        <v>10</v>
      </c>
      <c r="E249" s="127"/>
      <c r="F249" s="188" t="s">
        <v>12</v>
      </c>
      <c r="G249" s="188" t="s">
        <v>3</v>
      </c>
      <c r="H249" s="188" t="s">
        <v>92</v>
      </c>
      <c r="I249" s="188" t="s">
        <v>13</v>
      </c>
      <c r="J249" s="188" t="s">
        <v>2</v>
      </c>
      <c r="K249" s="188" t="s">
        <v>0</v>
      </c>
      <c r="L249" s="190" t="s">
        <v>1</v>
      </c>
      <c r="M249" s="3" t="s">
        <v>14</v>
      </c>
      <c r="N249" s="3" t="s">
        <v>4</v>
      </c>
      <c r="O249" s="3" t="s">
        <v>5</v>
      </c>
      <c r="P249" s="3" t="s">
        <v>6</v>
      </c>
      <c r="Q249" s="3" t="s">
        <v>102</v>
      </c>
      <c r="R249" s="4"/>
      <c r="S249" s="3"/>
      <c r="T249" s="3"/>
      <c r="W249" s="4"/>
      <c r="X249" s="4"/>
      <c r="Y249" s="4"/>
      <c r="Z249" s="4"/>
      <c r="AA249" s="4"/>
      <c r="AB249" s="4"/>
      <c r="AC249" s="4"/>
    </row>
    <row r="250" spans="1:29" ht="15.75" thickBot="1" x14ac:dyDescent="0.3">
      <c r="A250" s="164" t="s">
        <v>235</v>
      </c>
      <c r="B250" s="3">
        <v>91387</v>
      </c>
      <c r="C250" s="127" t="s">
        <v>91</v>
      </c>
      <c r="D250" s="127">
        <v>4</v>
      </c>
      <c r="E250" s="127" t="s">
        <v>16</v>
      </c>
      <c r="F250" s="147">
        <v>1428</v>
      </c>
      <c r="G250" s="156">
        <v>0</v>
      </c>
      <c r="H250" s="156">
        <v>0</v>
      </c>
      <c r="I250" s="148">
        <v>146</v>
      </c>
      <c r="J250" s="148">
        <v>423</v>
      </c>
      <c r="K250" s="148">
        <v>381</v>
      </c>
      <c r="L250" s="139">
        <v>478</v>
      </c>
      <c r="M250" s="28">
        <f>I250/(F250-G250-H250)</f>
        <v>0.10224089635854341</v>
      </c>
      <c r="N250" s="23">
        <f>J250/(F250-G250-H250)</f>
        <v>0.29621848739495799</v>
      </c>
      <c r="O250" s="23">
        <f>K250/(F250-G250-H250)</f>
        <v>0.26680672268907563</v>
      </c>
      <c r="P250" s="78">
        <f>L250/(F250-G250-H250)</f>
        <v>0.33473389355742295</v>
      </c>
      <c r="Q250" s="44" t="s">
        <v>98</v>
      </c>
      <c r="R250" s="27"/>
      <c r="S250" s="2"/>
      <c r="T250" s="72"/>
      <c r="W250" s="4"/>
      <c r="X250" s="4"/>
      <c r="Y250" s="4"/>
      <c r="Z250" s="4"/>
      <c r="AA250" s="4"/>
      <c r="AB250" s="4"/>
      <c r="AC250" s="4"/>
    </row>
    <row r="251" spans="1:29" x14ac:dyDescent="0.25">
      <c r="A251" s="164"/>
      <c r="B251" s="3"/>
      <c r="C251" s="127" t="s">
        <v>18</v>
      </c>
      <c r="D251" s="127"/>
      <c r="E251" s="127"/>
      <c r="F251" s="140">
        <v>446</v>
      </c>
      <c r="G251" s="141">
        <v>0</v>
      </c>
      <c r="H251" s="141">
        <v>0</v>
      </c>
      <c r="I251" s="141">
        <v>36</v>
      </c>
      <c r="J251" s="141">
        <v>124</v>
      </c>
      <c r="K251" s="141">
        <v>125</v>
      </c>
      <c r="L251" s="142">
        <v>161</v>
      </c>
      <c r="M251" s="92">
        <f>I251/(F251-G251-H251)</f>
        <v>8.0717488789237665E-2</v>
      </c>
      <c r="N251" s="93">
        <f>J251/(F251-G251-H251)</f>
        <v>0.27802690582959644</v>
      </c>
      <c r="O251" s="93">
        <f>K251/(F251-G251-H251)</f>
        <v>0.2802690582959641</v>
      </c>
      <c r="P251" s="102">
        <f>L251/(F251-G251-H251)</f>
        <v>0.36098654708520178</v>
      </c>
      <c r="Q251" s="85" t="s">
        <v>103</v>
      </c>
      <c r="R251" s="27"/>
      <c r="S251" s="2"/>
      <c r="T251" s="72"/>
      <c r="W251" s="4"/>
      <c r="X251" s="4"/>
      <c r="Y251" s="4"/>
      <c r="Z251" s="4"/>
      <c r="AA251" s="4"/>
      <c r="AB251" s="4"/>
      <c r="AC251" s="4"/>
    </row>
    <row r="252" spans="1:29" x14ac:dyDescent="0.25">
      <c r="A252" s="164"/>
      <c r="B252" s="127"/>
      <c r="C252" s="127"/>
      <c r="D252" s="127"/>
      <c r="E252" s="127"/>
      <c r="F252" s="143">
        <v>626</v>
      </c>
      <c r="G252" s="144">
        <v>0</v>
      </c>
      <c r="H252" s="144">
        <v>0</v>
      </c>
      <c r="I252" s="144">
        <v>61</v>
      </c>
      <c r="J252" s="144">
        <v>172</v>
      </c>
      <c r="K252" s="144">
        <v>176</v>
      </c>
      <c r="L252" s="145">
        <v>217</v>
      </c>
      <c r="M252" s="17">
        <f>I252/(F252-G252-H252)</f>
        <v>9.7444089456869012E-2</v>
      </c>
      <c r="N252" s="18">
        <f>J252/(F252-G252-H252)</f>
        <v>0.27476038338658149</v>
      </c>
      <c r="O252" s="18">
        <f>K252/(F252-G252-H252)</f>
        <v>0.28115015974440893</v>
      </c>
      <c r="P252" s="74">
        <f>L252/(F252-G252-H252)</f>
        <v>0.34664536741214058</v>
      </c>
      <c r="Q252" s="85" t="s">
        <v>99</v>
      </c>
      <c r="R252" s="4"/>
      <c r="S252" s="2"/>
      <c r="T252" s="72"/>
      <c r="W252" s="4"/>
      <c r="X252" s="4"/>
      <c r="Y252" s="4"/>
      <c r="Z252" s="4"/>
      <c r="AA252" s="4"/>
      <c r="AB252" s="4"/>
      <c r="AC252" s="4"/>
    </row>
    <row r="253" spans="1:29" x14ac:dyDescent="0.25">
      <c r="A253" s="164"/>
      <c r="B253" s="127"/>
      <c r="C253" s="1"/>
      <c r="D253" s="127"/>
      <c r="E253" s="127"/>
      <c r="F253" s="143">
        <v>629</v>
      </c>
      <c r="G253" s="146">
        <v>0</v>
      </c>
      <c r="H253" s="146">
        <v>0</v>
      </c>
      <c r="I253" s="146">
        <v>55</v>
      </c>
      <c r="J253" s="146">
        <v>205</v>
      </c>
      <c r="K253" s="146">
        <v>148</v>
      </c>
      <c r="L253" s="145">
        <v>221</v>
      </c>
      <c r="M253" s="17">
        <f>I253/(F253-G253-H253)</f>
        <v>8.7440381558028621E-2</v>
      </c>
      <c r="N253" s="18">
        <f>J253/(F253-G253-H253)</f>
        <v>0.32591414944356123</v>
      </c>
      <c r="O253" s="18">
        <f>K253/(F253-G253-H253)</f>
        <v>0.23529411764705882</v>
      </c>
      <c r="P253" s="74">
        <f>L253/(F253-G253-H253)</f>
        <v>0.35135135135135137</v>
      </c>
      <c r="Q253" s="85" t="s">
        <v>101</v>
      </c>
      <c r="R253" s="4"/>
      <c r="S253" s="2"/>
      <c r="T253" s="72"/>
      <c r="W253" s="4"/>
      <c r="X253" s="4"/>
      <c r="Y253" s="4"/>
      <c r="Z253" s="4"/>
      <c r="AA253" s="4"/>
      <c r="AB253" s="4"/>
      <c r="AC253" s="4"/>
    </row>
    <row r="254" spans="1:29" ht="15.75" thickBot="1" x14ac:dyDescent="0.3">
      <c r="A254" s="164"/>
      <c r="B254" s="127"/>
      <c r="C254" s="1"/>
      <c r="D254" s="127"/>
      <c r="E254" s="127"/>
      <c r="F254" s="147">
        <v>173</v>
      </c>
      <c r="G254" s="148">
        <v>0</v>
      </c>
      <c r="H254" s="148">
        <v>0</v>
      </c>
      <c r="I254" s="148">
        <v>30</v>
      </c>
      <c r="J254" s="148">
        <v>46</v>
      </c>
      <c r="K254" s="148">
        <v>57</v>
      </c>
      <c r="L254" s="149">
        <v>40</v>
      </c>
      <c r="M254" s="28">
        <f>I254/(F254-G254-H254)</f>
        <v>0.17341040462427745</v>
      </c>
      <c r="N254" s="23">
        <f>J254/(F254-G254-H254)</f>
        <v>0.26589595375722541</v>
      </c>
      <c r="O254" s="23">
        <f>K254/(F254-G254-H254)</f>
        <v>0.32947976878612717</v>
      </c>
      <c r="P254" s="24">
        <f>L254/(F254-G254-H254)</f>
        <v>0.23121387283236994</v>
      </c>
      <c r="Q254" s="85" t="s">
        <v>182</v>
      </c>
      <c r="R254" s="4"/>
      <c r="S254" s="4"/>
      <c r="W254" s="4"/>
      <c r="X254" s="4"/>
      <c r="Y254" s="4"/>
      <c r="Z254" s="4"/>
      <c r="AA254" s="4"/>
      <c r="AB254" s="4"/>
      <c r="AC254" s="4"/>
    </row>
    <row r="255" spans="1:29" x14ac:dyDescent="0.25">
      <c r="A255" s="164"/>
      <c r="B255" s="127"/>
      <c r="C255" s="1"/>
      <c r="D255" s="127"/>
      <c r="E255" s="127"/>
      <c r="F255" s="188"/>
      <c r="G255" s="188"/>
      <c r="H255" s="188"/>
      <c r="I255" s="188"/>
      <c r="J255" s="188"/>
      <c r="K255" s="188"/>
      <c r="L255" s="190"/>
      <c r="M255" s="3"/>
      <c r="N255" s="3"/>
      <c r="O255" s="3"/>
      <c r="P255" s="3"/>
      <c r="Q255" s="3"/>
      <c r="R255" s="4"/>
      <c r="S255" s="4"/>
      <c r="W255" s="3"/>
      <c r="X255" s="3"/>
      <c r="Y255" s="3"/>
      <c r="Z255" s="3"/>
      <c r="AA255" s="3"/>
      <c r="AB255" s="3"/>
      <c r="AC255" s="3"/>
    </row>
    <row r="256" spans="1:29" x14ac:dyDescent="0.25">
      <c r="A256" s="164"/>
      <c r="B256" s="127"/>
      <c r="C256" s="1"/>
      <c r="D256" s="127"/>
      <c r="E256" s="127"/>
      <c r="F256" s="188" t="s">
        <v>12</v>
      </c>
      <c r="G256" s="188" t="s">
        <v>3</v>
      </c>
      <c r="H256" s="188" t="s">
        <v>92</v>
      </c>
      <c r="I256" s="188" t="s">
        <v>13</v>
      </c>
      <c r="J256" s="188" t="s">
        <v>2</v>
      </c>
      <c r="K256" s="188" t="s">
        <v>0</v>
      </c>
      <c r="L256" s="190" t="s">
        <v>1</v>
      </c>
      <c r="M256" s="3" t="s">
        <v>14</v>
      </c>
      <c r="N256" s="3" t="s">
        <v>4</v>
      </c>
      <c r="O256" s="3" t="s">
        <v>5</v>
      </c>
      <c r="P256" s="3" t="s">
        <v>6</v>
      </c>
      <c r="Q256" s="3" t="s">
        <v>102</v>
      </c>
      <c r="R256" s="4"/>
      <c r="S256" s="3"/>
      <c r="T256" s="3"/>
      <c r="W256" s="4"/>
      <c r="X256" s="4"/>
      <c r="Y256" s="4"/>
      <c r="Z256" s="4"/>
      <c r="AA256" s="4"/>
      <c r="AB256" s="4"/>
      <c r="AC256" s="4"/>
    </row>
    <row r="257" spans="1:29" ht="15" customHeight="1" thickBot="1" x14ac:dyDescent="0.3">
      <c r="A257" s="164"/>
      <c r="B257" s="3">
        <v>91388</v>
      </c>
      <c r="C257" s="3" t="s">
        <v>51</v>
      </c>
      <c r="D257" s="3">
        <v>3</v>
      </c>
      <c r="E257" s="3" t="s">
        <v>16</v>
      </c>
      <c r="F257" s="147">
        <v>8556</v>
      </c>
      <c r="G257" s="156">
        <v>0</v>
      </c>
      <c r="H257" s="156">
        <v>0</v>
      </c>
      <c r="I257" s="148">
        <v>317</v>
      </c>
      <c r="J257" s="148">
        <v>1416</v>
      </c>
      <c r="K257" s="148">
        <v>2121</v>
      </c>
      <c r="L257" s="139">
        <v>4702</v>
      </c>
      <c r="M257" s="28">
        <f>I257/(F257-G257-H257)</f>
        <v>3.7050023375409066E-2</v>
      </c>
      <c r="N257" s="23">
        <f>J257/(F257-G257-H257)</f>
        <v>0.16549789621318373</v>
      </c>
      <c r="O257" s="23">
        <f>K257/(F257-G257-H257)</f>
        <v>0.2478962131837307</v>
      </c>
      <c r="P257" s="78">
        <f>L257/(F257-G257-H257)</f>
        <v>0.54955586722767646</v>
      </c>
      <c r="Q257" s="44" t="s">
        <v>98</v>
      </c>
      <c r="R257" s="27"/>
      <c r="S257" s="2"/>
      <c r="T257" s="72"/>
      <c r="W257" s="4"/>
      <c r="X257" s="4"/>
      <c r="Y257" s="4"/>
      <c r="Z257" s="4"/>
      <c r="AA257" s="4"/>
      <c r="AB257" s="4"/>
      <c r="AC257" s="4"/>
    </row>
    <row r="258" spans="1:29" x14ac:dyDescent="0.25">
      <c r="A258" s="164"/>
      <c r="B258" s="3"/>
      <c r="C258" s="3" t="s">
        <v>21</v>
      </c>
      <c r="D258" s="3"/>
      <c r="E258" s="3"/>
      <c r="F258" s="140">
        <v>1319</v>
      </c>
      <c r="G258" s="141">
        <v>0</v>
      </c>
      <c r="H258" s="141">
        <v>0</v>
      </c>
      <c r="I258" s="141">
        <v>36</v>
      </c>
      <c r="J258" s="141">
        <v>174</v>
      </c>
      <c r="K258" s="141">
        <v>344</v>
      </c>
      <c r="L258" s="142">
        <v>765</v>
      </c>
      <c r="M258" s="92">
        <f>I258/(F258-G258-H258)</f>
        <v>2.7293404094010616E-2</v>
      </c>
      <c r="N258" s="93">
        <f>J258/(F258-G258-H258)</f>
        <v>0.13191811978771797</v>
      </c>
      <c r="O258" s="93">
        <f>K258/(F258-G258-H258)</f>
        <v>0.26080363912054588</v>
      </c>
      <c r="P258" s="102">
        <f>L258/(F258-G258-H258)</f>
        <v>0.57998483699772552</v>
      </c>
      <c r="Q258" s="85" t="s">
        <v>103</v>
      </c>
      <c r="R258" s="27"/>
      <c r="S258" s="2"/>
      <c r="T258" s="72"/>
      <c r="W258" s="4"/>
      <c r="X258" s="4"/>
      <c r="Y258" s="4"/>
      <c r="Z258" s="4"/>
      <c r="AA258" s="4"/>
      <c r="AB258" s="4"/>
      <c r="AC258" s="4"/>
    </row>
    <row r="259" spans="1:29" x14ac:dyDescent="0.25">
      <c r="A259" s="164"/>
      <c r="B259" s="3"/>
      <c r="C259" s="3"/>
      <c r="D259" s="3"/>
      <c r="E259" s="3"/>
      <c r="F259" s="143">
        <v>4162</v>
      </c>
      <c r="G259" s="144">
        <v>0</v>
      </c>
      <c r="H259" s="144">
        <v>0</v>
      </c>
      <c r="I259" s="144">
        <v>115</v>
      </c>
      <c r="J259" s="144">
        <v>556</v>
      </c>
      <c r="K259" s="144">
        <v>990</v>
      </c>
      <c r="L259" s="145">
        <v>2501</v>
      </c>
      <c r="M259" s="17">
        <f>I259/(F259-G259-H259)</f>
        <v>2.7630946660259489E-2</v>
      </c>
      <c r="N259" s="18">
        <f>J259/(F259-G259-H259)</f>
        <v>0.13358962037481981</v>
      </c>
      <c r="O259" s="18">
        <f>K259/(F259-G259-H259)</f>
        <v>0.23786641037962519</v>
      </c>
      <c r="P259" s="74">
        <f>L259/(F259-G259-H259)</f>
        <v>0.60091302258529555</v>
      </c>
      <c r="Q259" s="85" t="s">
        <v>99</v>
      </c>
      <c r="R259" s="4"/>
      <c r="S259" s="2"/>
      <c r="T259" s="72"/>
      <c r="W259" s="4"/>
      <c r="X259" s="4"/>
      <c r="Y259" s="4"/>
      <c r="Z259" s="4"/>
      <c r="AA259" s="4"/>
      <c r="AB259" s="4"/>
      <c r="AC259" s="4"/>
    </row>
    <row r="260" spans="1:29" x14ac:dyDescent="0.25">
      <c r="A260" s="164"/>
      <c r="B260" s="3"/>
      <c r="C260" s="3"/>
      <c r="D260" s="3"/>
      <c r="E260" s="3"/>
      <c r="F260" s="143">
        <v>3601</v>
      </c>
      <c r="G260" s="146">
        <v>0</v>
      </c>
      <c r="H260" s="146">
        <v>0</v>
      </c>
      <c r="I260" s="146">
        <v>146</v>
      </c>
      <c r="J260" s="146">
        <v>655</v>
      </c>
      <c r="K260" s="146">
        <v>933</v>
      </c>
      <c r="L260" s="145">
        <v>1867</v>
      </c>
      <c r="M260" s="17">
        <f>I260/(F260-G260-H260)</f>
        <v>4.0544293251874482E-2</v>
      </c>
      <c r="N260" s="18">
        <f>J260/(F260-G260-H260)</f>
        <v>0.18189391835601221</v>
      </c>
      <c r="O260" s="18">
        <f>K260/(F260-G260-H260)</f>
        <v>0.2590946959178006</v>
      </c>
      <c r="P260" s="74">
        <f>L260/(F260-G260-H260)</f>
        <v>0.51846709247431266</v>
      </c>
      <c r="Q260" s="85" t="s">
        <v>101</v>
      </c>
      <c r="R260" s="4"/>
      <c r="S260" s="2"/>
      <c r="T260" s="72"/>
      <c r="W260" s="4"/>
      <c r="X260" s="4"/>
      <c r="Y260" s="4"/>
      <c r="Z260" s="4"/>
      <c r="AA260" s="4"/>
      <c r="AB260" s="4"/>
      <c r="AC260" s="4"/>
    </row>
    <row r="261" spans="1:29" ht="15.75" thickBot="1" x14ac:dyDescent="0.3">
      <c r="A261" s="164"/>
      <c r="B261" s="3"/>
      <c r="C261" s="3"/>
      <c r="D261" s="3"/>
      <c r="E261" s="3"/>
      <c r="F261" s="147">
        <v>793</v>
      </c>
      <c r="G261" s="148">
        <v>0</v>
      </c>
      <c r="H261" s="148">
        <v>0</v>
      </c>
      <c r="I261" s="148">
        <v>56</v>
      </c>
      <c r="J261" s="148">
        <v>205</v>
      </c>
      <c r="K261" s="148">
        <v>198</v>
      </c>
      <c r="L261" s="149">
        <v>334</v>
      </c>
      <c r="M261" s="28">
        <f>I261/(F261-G261-H261)</f>
        <v>7.0617906683480461E-2</v>
      </c>
      <c r="N261" s="23">
        <f>J261/(F261-G261-H261)</f>
        <v>0.25851197982345525</v>
      </c>
      <c r="O261" s="23">
        <f>K261/(F261-G261-H261)</f>
        <v>0.24968474148802017</v>
      </c>
      <c r="P261" s="78">
        <f>L261/(F261-G261-H261)</f>
        <v>0.42118537200504413</v>
      </c>
      <c r="Q261" s="85" t="s">
        <v>182</v>
      </c>
      <c r="R261" s="4"/>
      <c r="S261" s="4"/>
      <c r="W261" s="4"/>
      <c r="X261" s="4"/>
      <c r="Y261" s="4"/>
      <c r="Z261" s="4"/>
      <c r="AA261" s="4"/>
      <c r="AB261" s="4"/>
      <c r="AC261" s="4"/>
    </row>
    <row r="262" spans="1:29" x14ac:dyDescent="0.25">
      <c r="A262" s="164"/>
      <c r="B262" s="3"/>
      <c r="C262" s="3"/>
      <c r="D262" s="3"/>
      <c r="E262" s="3"/>
      <c r="F262" s="200"/>
      <c r="G262" s="200"/>
      <c r="H262" s="200"/>
      <c r="I262" s="200"/>
      <c r="J262" s="200"/>
      <c r="K262" s="200"/>
      <c r="L262" s="200"/>
      <c r="M262" s="25"/>
      <c r="N262" s="25"/>
      <c r="O262" s="25"/>
      <c r="P262" s="25"/>
      <c r="Q262" s="3"/>
      <c r="R262" s="4"/>
      <c r="S262" s="4"/>
      <c r="W262" s="3"/>
      <c r="X262" s="3"/>
      <c r="Y262" s="3"/>
      <c r="Z262" s="3"/>
      <c r="AA262" s="3"/>
      <c r="AB262" s="3"/>
      <c r="AC262" s="3"/>
    </row>
    <row r="263" spans="1:29" x14ac:dyDescent="0.25">
      <c r="A263" s="164"/>
      <c r="B263" s="3"/>
      <c r="C263" s="3"/>
      <c r="D263" s="3"/>
      <c r="E263" s="3"/>
      <c r="F263" s="188" t="s">
        <v>12</v>
      </c>
      <c r="G263" s="188" t="s">
        <v>3</v>
      </c>
      <c r="H263" s="188" t="s">
        <v>92</v>
      </c>
      <c r="I263" s="188" t="s">
        <v>13</v>
      </c>
      <c r="J263" s="188" t="s">
        <v>2</v>
      </c>
      <c r="K263" s="188" t="s">
        <v>0</v>
      </c>
      <c r="L263" s="190" t="s">
        <v>1</v>
      </c>
      <c r="M263" s="3" t="s">
        <v>14</v>
      </c>
      <c r="N263" s="3" t="s">
        <v>4</v>
      </c>
      <c r="O263" s="3" t="s">
        <v>5</v>
      </c>
      <c r="P263" s="3" t="s">
        <v>6</v>
      </c>
      <c r="Q263" s="3" t="s">
        <v>102</v>
      </c>
      <c r="R263" s="4"/>
      <c r="S263" s="3"/>
      <c r="T263" s="3"/>
      <c r="W263" s="4"/>
      <c r="X263" s="4"/>
      <c r="Y263" s="4"/>
      <c r="Z263" s="4"/>
      <c r="AA263" s="4"/>
      <c r="AB263" s="4"/>
      <c r="AC263" s="4"/>
    </row>
    <row r="264" spans="1:29" ht="15.75" thickBot="1" x14ac:dyDescent="0.3">
      <c r="A264" s="164"/>
      <c r="B264" s="3">
        <v>91393</v>
      </c>
      <c r="C264" s="3" t="s">
        <v>52</v>
      </c>
      <c r="D264" s="3">
        <v>3</v>
      </c>
      <c r="E264" s="3" t="s">
        <v>16</v>
      </c>
      <c r="F264" s="147">
        <v>8491</v>
      </c>
      <c r="G264" s="156">
        <v>0</v>
      </c>
      <c r="H264" s="156">
        <v>0</v>
      </c>
      <c r="I264" s="148">
        <v>590</v>
      </c>
      <c r="J264" s="148">
        <v>1230</v>
      </c>
      <c r="K264" s="148">
        <v>1863</v>
      </c>
      <c r="L264" s="139">
        <v>4808</v>
      </c>
      <c r="M264" s="28">
        <f>I264/(F264-G264-H264)</f>
        <v>6.9485337416087617E-2</v>
      </c>
      <c r="N264" s="23">
        <f>J264/(F264-G264-H264)</f>
        <v>0.14485926274879285</v>
      </c>
      <c r="O264" s="23">
        <f>K264/(F264-G264-H264)</f>
        <v>0.21940878577317161</v>
      </c>
      <c r="P264" s="78">
        <f>L264/(F264-G264-H264)</f>
        <v>0.56624661406194798</v>
      </c>
      <c r="Q264" s="44" t="s">
        <v>98</v>
      </c>
      <c r="R264" s="27"/>
      <c r="S264" s="2"/>
      <c r="T264" s="72"/>
      <c r="W264" s="4"/>
      <c r="X264" s="4"/>
      <c r="Y264" s="4"/>
      <c r="Z264" s="4"/>
      <c r="AA264" s="4"/>
      <c r="AB264" s="4"/>
      <c r="AC264" s="4"/>
    </row>
    <row r="265" spans="1:29" x14ac:dyDescent="0.25">
      <c r="A265" s="164"/>
      <c r="B265" s="3"/>
      <c r="C265" s="3" t="s">
        <v>21</v>
      </c>
      <c r="D265" s="3"/>
      <c r="E265" s="3"/>
      <c r="F265" s="140">
        <v>1396</v>
      </c>
      <c r="G265" s="141">
        <v>0</v>
      </c>
      <c r="H265" s="141">
        <v>0</v>
      </c>
      <c r="I265" s="141">
        <v>86</v>
      </c>
      <c r="J265" s="141">
        <v>134</v>
      </c>
      <c r="K265" s="141">
        <v>259</v>
      </c>
      <c r="L265" s="142">
        <v>917</v>
      </c>
      <c r="M265" s="92">
        <f>I265/(F265-G265-H265)</f>
        <v>6.1604584527220632E-2</v>
      </c>
      <c r="N265" s="93">
        <f>J265/(F265-G265-H265)</f>
        <v>9.5988538681948427E-2</v>
      </c>
      <c r="O265" s="93">
        <f>K265/(F265-G265-H265)</f>
        <v>0.18553008595988538</v>
      </c>
      <c r="P265" s="102">
        <f>L265/(F265-G265-H265)</f>
        <v>0.65687679083094552</v>
      </c>
      <c r="Q265" s="85" t="s">
        <v>103</v>
      </c>
      <c r="R265" s="27"/>
      <c r="S265" s="2"/>
      <c r="T265" s="72"/>
      <c r="W265" s="4"/>
      <c r="X265" s="4"/>
      <c r="Y265" s="4"/>
      <c r="Z265" s="4"/>
      <c r="AA265" s="4"/>
      <c r="AB265" s="4"/>
      <c r="AC265" s="4"/>
    </row>
    <row r="266" spans="1:29" x14ac:dyDescent="0.25">
      <c r="A266" s="164"/>
      <c r="B266" s="3"/>
      <c r="C266" s="3"/>
      <c r="D266" s="3"/>
      <c r="E266" s="3"/>
      <c r="F266" s="143">
        <v>4378</v>
      </c>
      <c r="G266" s="144">
        <v>0</v>
      </c>
      <c r="H266" s="144">
        <v>0</v>
      </c>
      <c r="I266" s="144">
        <v>281</v>
      </c>
      <c r="J266" s="144">
        <v>518</v>
      </c>
      <c r="K266" s="144">
        <v>864</v>
      </c>
      <c r="L266" s="145">
        <v>2715</v>
      </c>
      <c r="M266" s="17">
        <f>I266/(F266-G266-H266)</f>
        <v>6.4184559159433538E-2</v>
      </c>
      <c r="N266" s="18">
        <f>J266/(F266-G266-H266)</f>
        <v>0.11831886706258565</v>
      </c>
      <c r="O266" s="18">
        <f>K266/(F266-G266-H266)</f>
        <v>0.19735038830516216</v>
      </c>
      <c r="P266" s="74">
        <f>L266/(F266-G266-H266)</f>
        <v>0.62014618547281863</v>
      </c>
      <c r="Q266" s="85" t="s">
        <v>99</v>
      </c>
      <c r="R266" s="4"/>
      <c r="S266" s="2"/>
      <c r="T266" s="72"/>
      <c r="W266" s="4"/>
      <c r="X266" s="4"/>
      <c r="Y266" s="4"/>
      <c r="Z266" s="4"/>
      <c r="AA266" s="4"/>
      <c r="AB266" s="4"/>
      <c r="AC266" s="4"/>
    </row>
    <row r="267" spans="1:29" x14ac:dyDescent="0.25">
      <c r="A267" s="164"/>
      <c r="B267" s="3"/>
      <c r="C267" s="3"/>
      <c r="D267" s="3"/>
      <c r="E267" s="3"/>
      <c r="F267" s="143">
        <v>3216</v>
      </c>
      <c r="G267" s="146">
        <v>0</v>
      </c>
      <c r="H267" s="146">
        <v>0</v>
      </c>
      <c r="I267" s="146">
        <v>202</v>
      </c>
      <c r="J267" s="146">
        <v>511</v>
      </c>
      <c r="K267" s="146">
        <v>741</v>
      </c>
      <c r="L267" s="145">
        <v>1762</v>
      </c>
      <c r="M267" s="17">
        <f>I267/(F267-G267-H267)</f>
        <v>6.2810945273631846E-2</v>
      </c>
      <c r="N267" s="18">
        <f>J267/(F267-G267-H267)</f>
        <v>0.15889303482587064</v>
      </c>
      <c r="O267" s="18">
        <f>K267/(F267-G267-H267)</f>
        <v>0.23041044776119404</v>
      </c>
      <c r="P267" s="74">
        <f>L267/(F267-G267-H267)</f>
        <v>0.54788557213930345</v>
      </c>
      <c r="Q267" s="85" t="s">
        <v>101</v>
      </c>
      <c r="R267" s="4"/>
      <c r="S267" s="2"/>
      <c r="T267" s="72"/>
      <c r="W267" s="4"/>
      <c r="X267" s="4"/>
      <c r="Y267" s="4"/>
      <c r="Z267" s="4"/>
      <c r="AA267" s="4"/>
      <c r="AB267" s="4"/>
      <c r="AC267" s="4"/>
    </row>
    <row r="268" spans="1:29" ht="15.75" thickBot="1" x14ac:dyDescent="0.3">
      <c r="A268" s="164"/>
      <c r="B268" s="3"/>
      <c r="C268" s="3"/>
      <c r="D268" s="3"/>
      <c r="E268" s="3"/>
      <c r="F268" s="147">
        <v>897</v>
      </c>
      <c r="G268" s="148">
        <v>0</v>
      </c>
      <c r="H268" s="148">
        <v>0</v>
      </c>
      <c r="I268" s="148">
        <v>107</v>
      </c>
      <c r="J268" s="148">
        <v>201</v>
      </c>
      <c r="K268" s="148">
        <v>258</v>
      </c>
      <c r="L268" s="149">
        <v>331</v>
      </c>
      <c r="M268" s="28">
        <f>I268/(F268-G268-H268)</f>
        <v>0.11928651059085842</v>
      </c>
      <c r="N268" s="23">
        <f>J268/(F268-G268-H268)</f>
        <v>0.22408026755852842</v>
      </c>
      <c r="O268" s="23">
        <f>K268/(F268-G268-H268)</f>
        <v>0.28762541806020064</v>
      </c>
      <c r="P268" s="78">
        <f>L268/(F268-G268-H268)</f>
        <v>0.36900780379041248</v>
      </c>
      <c r="Q268" s="85" t="s">
        <v>182</v>
      </c>
      <c r="R268" s="4"/>
      <c r="S268" s="4"/>
      <c r="W268" s="4"/>
      <c r="X268" s="4"/>
      <c r="Y268" s="4"/>
      <c r="Z268" s="4"/>
      <c r="AA268" s="4"/>
      <c r="AB268" s="4"/>
      <c r="AC268" s="4"/>
    </row>
    <row r="269" spans="1:29" x14ac:dyDescent="0.25">
      <c r="A269" s="164"/>
      <c r="B269" s="3"/>
      <c r="C269" s="3"/>
      <c r="D269" s="3"/>
      <c r="E269" s="3"/>
      <c r="F269" s="200"/>
      <c r="G269" s="200"/>
      <c r="H269" s="200"/>
      <c r="I269" s="200"/>
      <c r="J269" s="200"/>
      <c r="K269" s="200"/>
      <c r="L269" s="200"/>
      <c r="M269" s="25"/>
      <c r="N269" s="25"/>
      <c r="O269" s="25"/>
      <c r="P269" s="25"/>
      <c r="Q269" s="3"/>
      <c r="R269" s="4"/>
      <c r="S269" s="4"/>
      <c r="W269" s="3"/>
      <c r="X269" s="3"/>
      <c r="Y269" s="3"/>
      <c r="Z269" s="3"/>
      <c r="AA269" s="3"/>
      <c r="AB269" s="3"/>
      <c r="AC269" s="3"/>
    </row>
    <row r="270" spans="1:29" x14ac:dyDescent="0.25">
      <c r="A270" s="164"/>
      <c r="B270" s="3"/>
      <c r="C270" s="3"/>
      <c r="D270" s="3"/>
      <c r="E270" s="3"/>
      <c r="F270" s="188" t="s">
        <v>12</v>
      </c>
      <c r="G270" s="188" t="s">
        <v>3</v>
      </c>
      <c r="H270" s="188" t="s">
        <v>92</v>
      </c>
      <c r="I270" s="188" t="s">
        <v>13</v>
      </c>
      <c r="J270" s="188" t="s">
        <v>2</v>
      </c>
      <c r="K270" s="188" t="s">
        <v>0</v>
      </c>
      <c r="L270" s="190" t="s">
        <v>1</v>
      </c>
      <c r="M270" s="3" t="s">
        <v>14</v>
      </c>
      <c r="N270" s="3" t="s">
        <v>4</v>
      </c>
      <c r="O270" s="3" t="s">
        <v>5</v>
      </c>
      <c r="P270" s="3" t="s">
        <v>6</v>
      </c>
      <c r="Q270" s="3" t="s">
        <v>102</v>
      </c>
      <c r="R270" s="4"/>
      <c r="S270" s="3" t="s">
        <v>94</v>
      </c>
      <c r="T270" s="3" t="s">
        <v>93</v>
      </c>
      <c r="W270" s="4"/>
      <c r="X270" s="4"/>
      <c r="Y270" s="4"/>
      <c r="Z270" s="4"/>
      <c r="AA270" s="4"/>
      <c r="AB270" s="4"/>
      <c r="AC270" s="4"/>
    </row>
    <row r="271" spans="1:29" ht="15.75" thickBot="1" x14ac:dyDescent="0.3">
      <c r="A271" s="164"/>
      <c r="B271" s="3">
        <v>91390</v>
      </c>
      <c r="C271" s="3" t="s">
        <v>53</v>
      </c>
      <c r="D271" s="3">
        <v>3</v>
      </c>
      <c r="E271" s="3" t="s">
        <v>23</v>
      </c>
      <c r="F271" s="147">
        <v>9236</v>
      </c>
      <c r="G271" s="156">
        <v>682</v>
      </c>
      <c r="H271" s="156">
        <v>740</v>
      </c>
      <c r="I271" s="148">
        <v>1866</v>
      </c>
      <c r="J271" s="148">
        <v>3137</v>
      </c>
      <c r="K271" s="148">
        <v>2014</v>
      </c>
      <c r="L271" s="139">
        <v>797</v>
      </c>
      <c r="M271" s="119">
        <f>I271/(F271-G271-H271)</f>
        <v>0.23880214998720245</v>
      </c>
      <c r="N271" s="23">
        <f>J271/(F271-G271-H271)</f>
        <v>0.40145891988738164</v>
      </c>
      <c r="O271" s="23">
        <f>K271/(F271-G271-H271)</f>
        <v>0.25774251343742</v>
      </c>
      <c r="P271" s="24">
        <f>L271/(F271-G271-H271)</f>
        <v>0.1019964166879959</v>
      </c>
      <c r="Q271" s="44" t="s">
        <v>98</v>
      </c>
      <c r="R271" s="27"/>
      <c r="S271" s="2">
        <f>H271/F271</f>
        <v>8.0121264616717189E-2</v>
      </c>
      <c r="T271" s="72">
        <f>G271/F271</f>
        <v>7.3841489822433951E-2</v>
      </c>
      <c r="W271" s="4"/>
      <c r="X271" s="4"/>
      <c r="Y271" s="4"/>
      <c r="Z271" s="4"/>
      <c r="AA271" s="4"/>
      <c r="AB271" s="4"/>
      <c r="AC271" s="4"/>
    </row>
    <row r="272" spans="1:29" x14ac:dyDescent="0.25">
      <c r="A272" s="164"/>
      <c r="B272" s="3"/>
      <c r="C272" s="3" t="s">
        <v>54</v>
      </c>
      <c r="D272" s="3"/>
      <c r="E272" s="3"/>
      <c r="F272" s="140">
        <v>1585</v>
      </c>
      <c r="G272" s="141">
        <v>75</v>
      </c>
      <c r="H272" s="141">
        <v>73</v>
      </c>
      <c r="I272" s="141">
        <v>239</v>
      </c>
      <c r="J272" s="141">
        <v>544</v>
      </c>
      <c r="K272" s="141">
        <v>453</v>
      </c>
      <c r="L272" s="142">
        <v>201</v>
      </c>
      <c r="M272" s="92">
        <f>I272/(F272-G272-H272)</f>
        <v>0.16631871955462771</v>
      </c>
      <c r="N272" s="93">
        <f>J272/(F272-G272-H272)</f>
        <v>0.37856645789839943</v>
      </c>
      <c r="O272" s="93">
        <f>K272/(F272-G272-H272)</f>
        <v>0.31524008350730687</v>
      </c>
      <c r="P272" s="94">
        <f>L272/(F272-G272-H272)</f>
        <v>0.13987473903966596</v>
      </c>
      <c r="Q272" s="85" t="s">
        <v>103</v>
      </c>
      <c r="R272" s="27"/>
      <c r="S272" s="2">
        <f t="shared" ref="S272:S275" si="40">H272/F272</f>
        <v>4.6056782334384858E-2</v>
      </c>
      <c r="T272" s="72">
        <f t="shared" ref="T272:T275" si="41">G272/F272</f>
        <v>4.7318611987381701E-2</v>
      </c>
      <c r="W272" s="4"/>
      <c r="X272" s="4"/>
      <c r="Y272" s="4"/>
      <c r="Z272" s="4"/>
      <c r="AA272" s="4"/>
      <c r="AB272" s="4"/>
      <c r="AC272" s="4"/>
    </row>
    <row r="273" spans="1:29" x14ac:dyDescent="0.25">
      <c r="A273" s="164"/>
      <c r="B273" s="3"/>
      <c r="C273" s="3"/>
      <c r="D273" s="3"/>
      <c r="E273" s="3"/>
      <c r="F273" s="143">
        <v>4639</v>
      </c>
      <c r="G273" s="144">
        <v>242</v>
      </c>
      <c r="H273" s="144">
        <v>277</v>
      </c>
      <c r="I273" s="144">
        <v>771</v>
      </c>
      <c r="J273" s="144">
        <v>1639</v>
      </c>
      <c r="K273" s="144">
        <v>1194</v>
      </c>
      <c r="L273" s="145">
        <v>516</v>
      </c>
      <c r="M273" s="17">
        <f>I273/(F273-G273-H273)</f>
        <v>0.1871359223300971</v>
      </c>
      <c r="N273" s="18">
        <f>J273/(F273-G273-H273)</f>
        <v>0.3978155339805825</v>
      </c>
      <c r="O273" s="18">
        <f>K273/(F273-G273-H273)</f>
        <v>0.28980582524271847</v>
      </c>
      <c r="P273" s="19">
        <f>L273/(F273-G273-H273)</f>
        <v>0.12524271844660195</v>
      </c>
      <c r="Q273" s="85" t="s">
        <v>99</v>
      </c>
      <c r="R273" s="4"/>
      <c r="S273" s="2">
        <f t="shared" si="40"/>
        <v>5.9711144643242078E-2</v>
      </c>
      <c r="T273" s="72">
        <f t="shared" si="41"/>
        <v>5.2166415175684412E-2</v>
      </c>
      <c r="W273" s="4"/>
      <c r="X273" s="4"/>
      <c r="Y273" s="4"/>
      <c r="Z273" s="4"/>
      <c r="AA273" s="4"/>
      <c r="AB273" s="4"/>
      <c r="AC273" s="4"/>
    </row>
    <row r="274" spans="1:29" x14ac:dyDescent="0.25">
      <c r="A274" s="164"/>
      <c r="B274" s="3"/>
      <c r="C274" s="3"/>
      <c r="D274" s="3"/>
      <c r="E274" s="3"/>
      <c r="F274" s="143">
        <v>3757</v>
      </c>
      <c r="G274" s="146">
        <v>341</v>
      </c>
      <c r="H274" s="146">
        <v>358</v>
      </c>
      <c r="I274" s="146">
        <v>804</v>
      </c>
      <c r="J274" s="146">
        <v>1264</v>
      </c>
      <c r="K274" s="146">
        <v>730</v>
      </c>
      <c r="L274" s="145">
        <v>260</v>
      </c>
      <c r="M274" s="120">
        <f>I274/(F274-G274-H274)</f>
        <v>0.26291693917593201</v>
      </c>
      <c r="N274" s="18">
        <f>J274/(F274-G274-H274)</f>
        <v>0.4133420536298234</v>
      </c>
      <c r="O274" s="18">
        <f>K274/(F274-G274-H274)</f>
        <v>0.23871811641595814</v>
      </c>
      <c r="P274" s="19">
        <f>L274/(F274-G274-H274)</f>
        <v>8.5022890778286467E-2</v>
      </c>
      <c r="Q274" s="85" t="s">
        <v>101</v>
      </c>
      <c r="R274" s="4"/>
      <c r="S274" s="2">
        <f t="shared" si="40"/>
        <v>9.5288794250731973E-2</v>
      </c>
      <c r="T274" s="72">
        <f t="shared" si="41"/>
        <v>9.0763907372903907E-2</v>
      </c>
      <c r="W274" s="4"/>
      <c r="X274" s="4"/>
      <c r="Y274" s="4"/>
      <c r="Z274" s="4"/>
      <c r="AA274" s="4"/>
      <c r="AB274" s="4"/>
      <c r="AC274" s="4"/>
    </row>
    <row r="275" spans="1:29" ht="15.75" thickBot="1" x14ac:dyDescent="0.3">
      <c r="A275" s="164"/>
      <c r="B275" s="3"/>
      <c r="C275" s="3"/>
      <c r="D275" s="3"/>
      <c r="E275" s="3"/>
      <c r="F275" s="147">
        <v>840</v>
      </c>
      <c r="G275" s="148">
        <v>99</v>
      </c>
      <c r="H275" s="148">
        <v>105</v>
      </c>
      <c r="I275" s="148">
        <v>291</v>
      </c>
      <c r="J275" s="148">
        <v>234</v>
      </c>
      <c r="K275" s="148">
        <v>90</v>
      </c>
      <c r="L275" s="149">
        <v>21</v>
      </c>
      <c r="M275" s="119">
        <f>I275/(F275-G275-H275)</f>
        <v>0.45754716981132076</v>
      </c>
      <c r="N275" s="23">
        <f>J275/(F275-G275-H275)</f>
        <v>0.36792452830188677</v>
      </c>
      <c r="O275" s="23">
        <f>K275/(F275-G275-H275)</f>
        <v>0.14150943396226415</v>
      </c>
      <c r="P275" s="24">
        <f>L275/(F275-G275-H275)</f>
        <v>3.3018867924528301E-2</v>
      </c>
      <c r="Q275" s="85" t="s">
        <v>182</v>
      </c>
      <c r="R275" s="4"/>
      <c r="S275" s="2">
        <f t="shared" si="40"/>
        <v>0.125</v>
      </c>
      <c r="T275" s="72">
        <f t="shared" si="41"/>
        <v>0.11785714285714285</v>
      </c>
      <c r="W275" s="4"/>
      <c r="X275" s="4"/>
      <c r="Y275" s="4"/>
      <c r="Z275" s="4"/>
      <c r="AA275" s="4"/>
      <c r="AB275" s="4"/>
      <c r="AC275" s="4"/>
    </row>
    <row r="276" spans="1:29" x14ac:dyDescent="0.25">
      <c r="A276" s="164"/>
      <c r="B276" s="3"/>
      <c r="C276" s="3"/>
      <c r="D276" s="3"/>
      <c r="E276" s="3"/>
      <c r="F276" s="200"/>
      <c r="G276" s="200"/>
      <c r="H276" s="200"/>
      <c r="I276" s="200"/>
      <c r="J276" s="200"/>
      <c r="K276" s="200"/>
      <c r="L276" s="200"/>
      <c r="M276" s="25"/>
      <c r="N276" s="25"/>
      <c r="O276" s="25"/>
      <c r="P276" s="25"/>
      <c r="Q276" s="3"/>
      <c r="R276" s="4"/>
      <c r="S276" s="4"/>
      <c r="W276" s="3"/>
      <c r="X276" s="3"/>
      <c r="Y276" s="3"/>
      <c r="Z276" s="3"/>
      <c r="AA276" s="3"/>
      <c r="AB276" s="3"/>
      <c r="AC276" s="3"/>
    </row>
    <row r="277" spans="1:29" x14ac:dyDescent="0.25">
      <c r="A277" s="164"/>
      <c r="B277" s="3"/>
      <c r="C277" s="3"/>
      <c r="D277" s="3"/>
      <c r="E277" s="3"/>
      <c r="F277" s="188" t="s">
        <v>12</v>
      </c>
      <c r="G277" s="188" t="s">
        <v>3</v>
      </c>
      <c r="H277" s="188" t="s">
        <v>92</v>
      </c>
      <c r="I277" s="188" t="s">
        <v>13</v>
      </c>
      <c r="J277" s="188" t="s">
        <v>2</v>
      </c>
      <c r="K277" s="188" t="s">
        <v>0</v>
      </c>
      <c r="L277" s="190" t="s">
        <v>1</v>
      </c>
      <c r="M277" s="3" t="s">
        <v>14</v>
      </c>
      <c r="N277" s="3" t="s">
        <v>4</v>
      </c>
      <c r="O277" s="3" t="s">
        <v>5</v>
      </c>
      <c r="P277" s="3" t="s">
        <v>6</v>
      </c>
      <c r="Q277" s="3" t="s">
        <v>102</v>
      </c>
      <c r="R277" s="4"/>
      <c r="S277" s="3" t="s">
        <v>94</v>
      </c>
      <c r="T277" s="3" t="s">
        <v>93</v>
      </c>
      <c r="W277" s="4"/>
      <c r="X277" s="4"/>
      <c r="Y277" s="4"/>
      <c r="Z277" s="4"/>
      <c r="AA277" s="4"/>
      <c r="AB277" s="4"/>
      <c r="AC277" s="4"/>
    </row>
    <row r="278" spans="1:29" ht="15.75" thickBot="1" x14ac:dyDescent="0.3">
      <c r="A278" s="164"/>
      <c r="B278" s="3">
        <v>91391</v>
      </c>
      <c r="C278" s="3" t="s">
        <v>55</v>
      </c>
      <c r="D278" s="3">
        <v>3</v>
      </c>
      <c r="E278" s="3" t="s">
        <v>23</v>
      </c>
      <c r="F278" s="147">
        <v>8608</v>
      </c>
      <c r="G278" s="156">
        <v>606</v>
      </c>
      <c r="H278" s="156">
        <v>2293</v>
      </c>
      <c r="I278" s="148">
        <v>1204</v>
      </c>
      <c r="J278" s="148">
        <v>1433</v>
      </c>
      <c r="K278" s="148">
        <v>2158</v>
      </c>
      <c r="L278" s="139">
        <v>914</v>
      </c>
      <c r="M278" s="119">
        <f>I278/(F278-G278-H278)</f>
        <v>0.21089507794710108</v>
      </c>
      <c r="N278" s="23">
        <f>J278/(F278-G278-H278)</f>
        <v>0.25100718164301977</v>
      </c>
      <c r="O278" s="23">
        <f>K278/(F278-G278-H278)</f>
        <v>0.37799964967595023</v>
      </c>
      <c r="P278" s="24">
        <f>L278/(F278-G278-H278)</f>
        <v>0.16009809073392889</v>
      </c>
      <c r="Q278" s="44" t="s">
        <v>98</v>
      </c>
      <c r="R278" s="27"/>
      <c r="S278" s="76">
        <f>H278/F278</f>
        <v>0.26638011152416358</v>
      </c>
      <c r="T278" s="72">
        <f>G278/F278</f>
        <v>7.0399628252788102E-2</v>
      </c>
      <c r="W278" s="4"/>
      <c r="X278" s="4"/>
      <c r="Y278" s="4"/>
      <c r="Z278" s="4"/>
      <c r="AA278" s="4"/>
      <c r="AB278" s="4"/>
      <c r="AC278" s="4"/>
    </row>
    <row r="279" spans="1:29" x14ac:dyDescent="0.25">
      <c r="A279" s="164"/>
      <c r="B279" s="3"/>
      <c r="C279" s="3" t="s">
        <v>48</v>
      </c>
      <c r="D279" s="3"/>
      <c r="E279" s="3"/>
      <c r="F279" s="140">
        <v>1549</v>
      </c>
      <c r="G279" s="141">
        <v>75</v>
      </c>
      <c r="H279" s="141">
        <v>333</v>
      </c>
      <c r="I279" s="141">
        <v>189</v>
      </c>
      <c r="J279" s="141">
        <v>230</v>
      </c>
      <c r="K279" s="141">
        <v>467</v>
      </c>
      <c r="L279" s="142">
        <v>255</v>
      </c>
      <c r="M279" s="92">
        <f>I279/(F279-G279-H279)</f>
        <v>0.16564417177914109</v>
      </c>
      <c r="N279" s="93">
        <f>J279/(F279-G279-H279)</f>
        <v>0.20157756354075373</v>
      </c>
      <c r="O279" s="93">
        <f>K279/(F279-G279-H279)</f>
        <v>0.40929009640666081</v>
      </c>
      <c r="P279" s="94">
        <f>L279/(F279-G279-H279)</f>
        <v>0.22348816827344434</v>
      </c>
      <c r="Q279" s="85" t="s">
        <v>103</v>
      </c>
      <c r="R279" s="27"/>
      <c r="S279" s="76">
        <f t="shared" ref="S279:S282" si="42">H279/F279</f>
        <v>0.21497740477727567</v>
      </c>
      <c r="T279" s="72">
        <f t="shared" ref="T279:T282" si="43">G279/F279</f>
        <v>4.8418334409296319E-2</v>
      </c>
      <c r="W279" s="4"/>
      <c r="X279" s="4"/>
      <c r="Y279" s="4"/>
      <c r="Z279" s="4"/>
      <c r="AA279" s="4"/>
      <c r="AB279" s="4"/>
      <c r="AC279" s="4"/>
    </row>
    <row r="280" spans="1:29" x14ac:dyDescent="0.25">
      <c r="A280" s="164"/>
      <c r="B280" s="3"/>
      <c r="C280" s="3"/>
      <c r="D280" s="3"/>
      <c r="E280" s="3"/>
      <c r="F280" s="143">
        <v>4383</v>
      </c>
      <c r="G280" s="144">
        <v>231</v>
      </c>
      <c r="H280" s="144">
        <v>1110</v>
      </c>
      <c r="I280" s="144">
        <v>537</v>
      </c>
      <c r="J280" s="144">
        <v>711</v>
      </c>
      <c r="K280" s="144">
        <v>1213</v>
      </c>
      <c r="L280" s="145">
        <v>581</v>
      </c>
      <c r="M280" s="17">
        <f>I280/(F280-G280-H280)</f>
        <v>0.1765285996055227</v>
      </c>
      <c r="N280" s="18">
        <f>J280/(F280-G280-H280)</f>
        <v>0.23372781065088757</v>
      </c>
      <c r="O280" s="18">
        <f>K280/(F280-G280-H280)</f>
        <v>0.39875082182774491</v>
      </c>
      <c r="P280" s="19">
        <f>L280/(F280-G280-H280)</f>
        <v>0.19099276791584485</v>
      </c>
      <c r="Q280" s="85" t="s">
        <v>99</v>
      </c>
      <c r="R280" s="4"/>
      <c r="S280" s="76">
        <f t="shared" si="42"/>
        <v>0.25325119780971939</v>
      </c>
      <c r="T280" s="72">
        <f t="shared" si="43"/>
        <v>5.2703627652292952E-2</v>
      </c>
      <c r="W280" s="4"/>
      <c r="X280" s="4"/>
      <c r="Y280" s="4"/>
      <c r="Z280" s="4"/>
      <c r="AA280" s="4"/>
      <c r="AB280" s="4"/>
      <c r="AC280" s="4"/>
    </row>
    <row r="281" spans="1:29" x14ac:dyDescent="0.25">
      <c r="A281" s="164"/>
      <c r="B281" s="3"/>
      <c r="C281" s="3"/>
      <c r="D281" s="3"/>
      <c r="E281" s="3"/>
      <c r="F281" s="143">
        <v>3477</v>
      </c>
      <c r="G281" s="146">
        <v>293</v>
      </c>
      <c r="H281" s="146">
        <v>939</v>
      </c>
      <c r="I281" s="146">
        <v>507</v>
      </c>
      <c r="J281" s="146">
        <v>613</v>
      </c>
      <c r="K281" s="146">
        <v>828</v>
      </c>
      <c r="L281" s="145">
        <v>297</v>
      </c>
      <c r="M281" s="120">
        <f>I281/(F281-G281-H281)</f>
        <v>0.22583518930957683</v>
      </c>
      <c r="N281" s="18">
        <f>J281/(F281-G281-H281)</f>
        <v>0.27305122494432071</v>
      </c>
      <c r="O281" s="18">
        <f>K281/(F281-G281-H281)</f>
        <v>0.36881959910913142</v>
      </c>
      <c r="P281" s="19">
        <f>L281/(F281-G281-H281)</f>
        <v>0.13229398663697103</v>
      </c>
      <c r="Q281" s="85" t="s">
        <v>101</v>
      </c>
      <c r="R281" s="4"/>
      <c r="S281" s="76">
        <f t="shared" si="42"/>
        <v>0.27006039689387401</v>
      </c>
      <c r="T281" s="72">
        <f t="shared" si="43"/>
        <v>8.426804716709807E-2</v>
      </c>
      <c r="W281" s="4"/>
      <c r="X281" s="4"/>
      <c r="Y281" s="4"/>
      <c r="Z281" s="4"/>
      <c r="AA281" s="4"/>
      <c r="AB281" s="4"/>
      <c r="AC281" s="4"/>
    </row>
    <row r="282" spans="1:29" ht="15.75" thickBot="1" x14ac:dyDescent="0.3">
      <c r="A282" s="164"/>
      <c r="B282" s="3"/>
      <c r="C282" s="3"/>
      <c r="D282" s="3"/>
      <c r="E282" s="3"/>
      <c r="F282" s="147">
        <v>748</v>
      </c>
      <c r="G282" s="148">
        <v>82</v>
      </c>
      <c r="H282" s="148">
        <v>244</v>
      </c>
      <c r="I282" s="148">
        <v>160</v>
      </c>
      <c r="J282" s="148">
        <v>109</v>
      </c>
      <c r="K282" s="148">
        <v>117</v>
      </c>
      <c r="L282" s="149">
        <v>36</v>
      </c>
      <c r="M282" s="119">
        <f>I282/(F282-G282-H282)</f>
        <v>0.37914691943127959</v>
      </c>
      <c r="N282" s="23">
        <f>J282/(F282-G282-H282)</f>
        <v>0.25829383886255924</v>
      </c>
      <c r="O282" s="23">
        <f>K282/(F282-G282-H282)</f>
        <v>0.2772511848341232</v>
      </c>
      <c r="P282" s="24">
        <f>L282/(F282-G282-H282)</f>
        <v>8.5308056872037921E-2</v>
      </c>
      <c r="Q282" s="85" t="s">
        <v>182</v>
      </c>
      <c r="R282" s="4"/>
      <c r="S282" s="76">
        <f t="shared" si="42"/>
        <v>0.32620320855614976</v>
      </c>
      <c r="T282" s="72">
        <f t="shared" si="43"/>
        <v>0.10962566844919786</v>
      </c>
      <c r="W282" s="4"/>
      <c r="X282" s="4"/>
      <c r="Y282" s="4"/>
      <c r="Z282" s="4"/>
      <c r="AA282" s="4"/>
      <c r="AB282" s="4"/>
      <c r="AC282" s="4"/>
    </row>
    <row r="283" spans="1:29" x14ac:dyDescent="0.25">
      <c r="A283" s="164"/>
      <c r="B283" s="3"/>
      <c r="C283" s="3"/>
      <c r="D283" s="3"/>
      <c r="E283" s="3"/>
      <c r="F283" s="200"/>
      <c r="G283" s="200"/>
      <c r="H283" s="200"/>
      <c r="I283" s="200"/>
      <c r="J283" s="200"/>
      <c r="K283" s="200"/>
      <c r="L283" s="200"/>
      <c r="M283" s="25"/>
      <c r="N283" s="25"/>
      <c r="O283" s="25"/>
      <c r="P283" s="25"/>
      <c r="Q283" s="3"/>
      <c r="R283" s="4"/>
      <c r="S283" s="4"/>
      <c r="W283" s="3"/>
      <c r="X283" s="3"/>
      <c r="Y283" s="3"/>
      <c r="Z283" s="3"/>
      <c r="AA283" s="3"/>
      <c r="AB283" s="3"/>
      <c r="AC283" s="3"/>
    </row>
    <row r="284" spans="1:29" x14ac:dyDescent="0.25">
      <c r="A284" s="164"/>
      <c r="B284" s="3"/>
      <c r="C284" s="3"/>
      <c r="D284" s="3"/>
      <c r="E284" s="3"/>
      <c r="F284" s="188" t="s">
        <v>12</v>
      </c>
      <c r="G284" s="188" t="s">
        <v>3</v>
      </c>
      <c r="H284" s="188" t="s">
        <v>92</v>
      </c>
      <c r="I284" s="188" t="s">
        <v>13</v>
      </c>
      <c r="J284" s="188" t="s">
        <v>2</v>
      </c>
      <c r="K284" s="188" t="s">
        <v>0</v>
      </c>
      <c r="L284" s="190" t="s">
        <v>1</v>
      </c>
      <c r="M284" s="3" t="s">
        <v>14</v>
      </c>
      <c r="N284" s="3" t="s">
        <v>4</v>
      </c>
      <c r="O284" s="3" t="s">
        <v>5</v>
      </c>
      <c r="P284" s="3" t="s">
        <v>6</v>
      </c>
      <c r="Q284" s="3" t="s">
        <v>102</v>
      </c>
      <c r="R284" s="4"/>
      <c r="S284" s="3" t="s">
        <v>94</v>
      </c>
      <c r="T284" s="3" t="s">
        <v>93</v>
      </c>
      <c r="W284" s="4"/>
      <c r="X284" s="4"/>
      <c r="Y284" s="4"/>
      <c r="Z284" s="4"/>
      <c r="AA284" s="4"/>
      <c r="AB284" s="4"/>
      <c r="AC284" s="4"/>
    </row>
    <row r="285" spans="1:29" ht="15.75" thickBot="1" x14ac:dyDescent="0.3">
      <c r="A285" s="164"/>
      <c r="B285" s="3">
        <v>91392</v>
      </c>
      <c r="C285" s="3" t="s">
        <v>56</v>
      </c>
      <c r="D285" s="3">
        <v>3</v>
      </c>
      <c r="E285" s="3" t="s">
        <v>23</v>
      </c>
      <c r="F285" s="147">
        <v>6739</v>
      </c>
      <c r="G285" s="156">
        <v>436</v>
      </c>
      <c r="H285" s="156">
        <v>2396</v>
      </c>
      <c r="I285" s="148">
        <v>1072</v>
      </c>
      <c r="J285" s="148">
        <v>1361</v>
      </c>
      <c r="K285" s="148">
        <v>877</v>
      </c>
      <c r="L285" s="139">
        <v>597</v>
      </c>
      <c r="M285" s="119">
        <f>I285/(F285-G285-H285)</f>
        <v>0.27437931917071923</v>
      </c>
      <c r="N285" s="23">
        <f>J285/(F285-G285-H285)</f>
        <v>0.34834911696954185</v>
      </c>
      <c r="O285" s="23">
        <f>K285/(F285-G285-H285)</f>
        <v>0.22446890197082162</v>
      </c>
      <c r="P285" s="24">
        <f>L285/(F285-G285-H285)</f>
        <v>0.15280266188891733</v>
      </c>
      <c r="Q285" s="44" t="s">
        <v>98</v>
      </c>
      <c r="R285" s="27"/>
      <c r="S285" s="76">
        <f>H285/F285</f>
        <v>0.35554236533610328</v>
      </c>
      <c r="T285" s="72">
        <f>G285/F285</f>
        <v>6.4698026413414447E-2</v>
      </c>
      <c r="W285" s="4"/>
      <c r="X285" s="4"/>
      <c r="Y285" s="4"/>
      <c r="Z285" s="4"/>
      <c r="AA285" s="4"/>
      <c r="AB285" s="4"/>
      <c r="AC285" s="4"/>
    </row>
    <row r="286" spans="1:29" x14ac:dyDescent="0.25">
      <c r="A286" s="164"/>
      <c r="B286" s="3"/>
      <c r="C286" s="3" t="s">
        <v>48</v>
      </c>
      <c r="D286" s="3"/>
      <c r="E286" s="3"/>
      <c r="F286" s="140">
        <v>1363</v>
      </c>
      <c r="G286" s="141">
        <v>74</v>
      </c>
      <c r="H286" s="141">
        <v>437</v>
      </c>
      <c r="I286" s="141">
        <v>191</v>
      </c>
      <c r="J286" s="141">
        <v>289</v>
      </c>
      <c r="K286" s="141">
        <v>211</v>
      </c>
      <c r="L286" s="142">
        <v>161</v>
      </c>
      <c r="M286" s="121">
        <f>I286/(F286-G286-H286)</f>
        <v>0.22417840375586853</v>
      </c>
      <c r="N286" s="93">
        <f>J286/(F286-G286-H286)</f>
        <v>0.33920187793427231</v>
      </c>
      <c r="O286" s="93">
        <f>K286/(F286-G286-H286)</f>
        <v>0.24765258215962441</v>
      </c>
      <c r="P286" s="94">
        <f>L286/(F286-G286-H286)</f>
        <v>0.18896713615023475</v>
      </c>
      <c r="Q286" s="85" t="s">
        <v>103</v>
      </c>
      <c r="R286" s="27"/>
      <c r="S286" s="76">
        <f t="shared" ref="S286:S289" si="44">H286/F286</f>
        <v>0.3206162876008804</v>
      </c>
      <c r="T286" s="72">
        <f t="shared" ref="T286:T289" si="45">G286/F286</f>
        <v>5.4292002934702863E-2</v>
      </c>
      <c r="W286" s="4"/>
      <c r="X286" s="4"/>
      <c r="Y286" s="4"/>
      <c r="Z286" s="4"/>
      <c r="AA286" s="4"/>
      <c r="AB286" s="4"/>
      <c r="AC286" s="4"/>
    </row>
    <row r="287" spans="1:29" x14ac:dyDescent="0.25">
      <c r="A287" s="164"/>
      <c r="B287" s="3"/>
      <c r="C287" s="3"/>
      <c r="D287" s="3"/>
      <c r="E287" s="3"/>
      <c r="F287" s="143">
        <v>3887</v>
      </c>
      <c r="G287" s="144">
        <v>202</v>
      </c>
      <c r="H287" s="144">
        <v>1219</v>
      </c>
      <c r="I287" s="144">
        <v>590</v>
      </c>
      <c r="J287" s="144">
        <v>884</v>
      </c>
      <c r="K287" s="144">
        <v>571</v>
      </c>
      <c r="L287" s="145">
        <v>421</v>
      </c>
      <c r="M287" s="120">
        <f>I287/(F287-G287-H287)</f>
        <v>0.23925385239253852</v>
      </c>
      <c r="N287" s="18">
        <f>J287/(F287-G287-H287)</f>
        <v>0.35847526358475262</v>
      </c>
      <c r="O287" s="18">
        <f>K287/(F287-G287-H287)</f>
        <v>0.23154906731549069</v>
      </c>
      <c r="P287" s="19">
        <f>L287/(F287-G287-H287)</f>
        <v>0.17072181670721817</v>
      </c>
      <c r="Q287" s="85" t="s">
        <v>99</v>
      </c>
      <c r="R287" s="4"/>
      <c r="S287" s="76">
        <f t="shared" si="44"/>
        <v>0.31360946745562129</v>
      </c>
      <c r="T287" s="72">
        <f t="shared" si="45"/>
        <v>5.1968098790841265E-2</v>
      </c>
      <c r="W287" s="4"/>
      <c r="X287" s="4"/>
      <c r="Y287" s="4"/>
      <c r="Z287" s="4"/>
      <c r="AA287" s="4"/>
      <c r="AB287" s="4"/>
      <c r="AC287" s="4"/>
    </row>
    <row r="288" spans="1:29" x14ac:dyDescent="0.25">
      <c r="A288" s="164"/>
      <c r="B288" s="3"/>
      <c r="C288" s="3"/>
      <c r="D288" s="3"/>
      <c r="E288" s="3"/>
      <c r="F288" s="143">
        <v>2569</v>
      </c>
      <c r="G288" s="146">
        <v>198</v>
      </c>
      <c r="H288" s="146">
        <v>1067</v>
      </c>
      <c r="I288" s="146">
        <v>422</v>
      </c>
      <c r="J288" s="146">
        <v>437</v>
      </c>
      <c r="K288" s="146">
        <v>284</v>
      </c>
      <c r="L288" s="145">
        <v>161</v>
      </c>
      <c r="M288" s="120">
        <f>I288/(F288-G288-H288)</f>
        <v>0.32361963190184051</v>
      </c>
      <c r="N288" s="18">
        <f>J288/(F288-G288-H288)</f>
        <v>0.33512269938650308</v>
      </c>
      <c r="O288" s="18">
        <f>K288/(F288-G288-H288)</f>
        <v>0.21779141104294478</v>
      </c>
      <c r="P288" s="19">
        <f>L288/(F288-G288-H288)</f>
        <v>0.12346625766871165</v>
      </c>
      <c r="Q288" s="85" t="s">
        <v>101</v>
      </c>
      <c r="R288" s="4"/>
      <c r="S288" s="76">
        <f t="shared" si="44"/>
        <v>0.41533670688984042</v>
      </c>
      <c r="T288" s="72">
        <f t="shared" si="45"/>
        <v>7.7072790969248739E-2</v>
      </c>
      <c r="W288" s="4"/>
      <c r="X288" s="4"/>
      <c r="Y288" s="4"/>
      <c r="Z288" s="4"/>
      <c r="AA288" s="4"/>
      <c r="AB288" s="4"/>
      <c r="AC288" s="4"/>
    </row>
    <row r="289" spans="1:29" ht="15.75" thickBot="1" x14ac:dyDescent="0.3">
      <c r="A289" s="164"/>
      <c r="B289" s="3"/>
      <c r="C289" s="3"/>
      <c r="D289" s="3"/>
      <c r="E289" s="3"/>
      <c r="F289" s="147">
        <v>283</v>
      </c>
      <c r="G289" s="148">
        <v>36</v>
      </c>
      <c r="H289" s="148">
        <v>110</v>
      </c>
      <c r="I289" s="148">
        <v>60</v>
      </c>
      <c r="J289" s="148">
        <v>40</v>
      </c>
      <c r="K289" s="148">
        <v>22</v>
      </c>
      <c r="L289" s="149">
        <v>15</v>
      </c>
      <c r="M289" s="119">
        <f>I289/(F289-G289-H289)</f>
        <v>0.43795620437956206</v>
      </c>
      <c r="N289" s="23">
        <f>J289/(F289-G289-H289)</f>
        <v>0.29197080291970801</v>
      </c>
      <c r="O289" s="23">
        <f>K289/(F289-G289-H289)</f>
        <v>0.16058394160583941</v>
      </c>
      <c r="P289" s="24">
        <f>L289/(F289-G289-H289)</f>
        <v>0.10948905109489052</v>
      </c>
      <c r="Q289" s="85" t="s">
        <v>182</v>
      </c>
      <c r="R289" s="4"/>
      <c r="S289" s="76">
        <f t="shared" si="44"/>
        <v>0.38869257950530034</v>
      </c>
      <c r="T289" s="72">
        <f t="shared" si="45"/>
        <v>0.12720848056537101</v>
      </c>
      <c r="W289" s="4"/>
      <c r="X289" s="4"/>
      <c r="Y289" s="4"/>
      <c r="Z289" s="4"/>
      <c r="AA289" s="4"/>
      <c r="AB289" s="4"/>
      <c r="AC289" s="4"/>
    </row>
    <row r="290" spans="1:29" x14ac:dyDescent="0.25">
      <c r="B290" s="3"/>
      <c r="C290" s="3"/>
      <c r="D290" s="3"/>
      <c r="E290" s="3"/>
      <c r="F290" s="190"/>
      <c r="G290" s="190"/>
      <c r="H290" s="190"/>
      <c r="I290" s="190"/>
      <c r="J290" s="190"/>
      <c r="K290" s="190"/>
      <c r="L290" s="190"/>
      <c r="M290" s="3"/>
      <c r="N290" s="3"/>
      <c r="O290" s="3"/>
      <c r="P290" s="3"/>
      <c r="Q290" s="3"/>
      <c r="R290" s="4"/>
      <c r="S290" s="4"/>
      <c r="W290" s="4"/>
      <c r="X290" s="4"/>
      <c r="Y290" s="4"/>
      <c r="Z290" s="4"/>
      <c r="AA290" s="4"/>
      <c r="AB290" s="4"/>
      <c r="AC290" s="4"/>
    </row>
    <row r="291" spans="1:29" x14ac:dyDescent="0.25">
      <c r="A291" s="126"/>
      <c r="B291" s="126"/>
      <c r="C291" s="126"/>
      <c r="D291" s="126"/>
      <c r="E291" s="126"/>
      <c r="F291" s="187"/>
      <c r="G291" s="187"/>
      <c r="H291" s="187"/>
      <c r="I291" s="187"/>
      <c r="J291" s="187"/>
      <c r="K291" s="187"/>
      <c r="L291" s="187"/>
      <c r="M291" s="126"/>
      <c r="N291" s="126"/>
      <c r="O291" s="126"/>
      <c r="P291" s="126"/>
      <c r="Q291" s="68"/>
      <c r="R291" s="126"/>
      <c r="S291" s="103"/>
      <c r="W291" s="3"/>
      <c r="X291" s="3"/>
      <c r="Y291" s="3"/>
      <c r="Z291" s="3"/>
      <c r="AA291" s="3"/>
      <c r="AB291" s="3"/>
      <c r="AC291" s="3"/>
    </row>
    <row r="292" spans="1:29" x14ac:dyDescent="0.25">
      <c r="B292" s="127" t="s">
        <v>9</v>
      </c>
      <c r="C292" s="1"/>
      <c r="D292" s="127" t="s">
        <v>10</v>
      </c>
      <c r="E292" s="127"/>
      <c r="F292" s="188" t="s">
        <v>12</v>
      </c>
      <c r="G292" s="188" t="s">
        <v>3</v>
      </c>
      <c r="H292" s="188" t="s">
        <v>92</v>
      </c>
      <c r="I292" s="188" t="s">
        <v>13</v>
      </c>
      <c r="J292" s="188" t="s">
        <v>2</v>
      </c>
      <c r="K292" s="188" t="s">
        <v>0</v>
      </c>
      <c r="L292" s="190" t="s">
        <v>1</v>
      </c>
      <c r="M292" s="3" t="s">
        <v>14</v>
      </c>
      <c r="N292" s="3" t="s">
        <v>4</v>
      </c>
      <c r="O292" s="3" t="s">
        <v>5</v>
      </c>
      <c r="P292" s="3" t="s">
        <v>6</v>
      </c>
      <c r="Q292" s="3" t="s">
        <v>102</v>
      </c>
      <c r="R292" s="4"/>
      <c r="S292" s="3"/>
      <c r="T292" s="3"/>
      <c r="W292" s="4"/>
      <c r="X292" s="4"/>
      <c r="Y292" s="4"/>
      <c r="Z292" s="4"/>
      <c r="AA292" s="4"/>
      <c r="AB292" s="4"/>
      <c r="AC292" s="4"/>
    </row>
    <row r="293" spans="1:29" ht="15" customHeight="1" thickBot="1" x14ac:dyDescent="0.3">
      <c r="A293" s="168" t="s">
        <v>234</v>
      </c>
      <c r="B293" s="3">
        <v>90925</v>
      </c>
      <c r="C293" s="3" t="s">
        <v>86</v>
      </c>
      <c r="D293" s="3">
        <v>1</v>
      </c>
      <c r="E293" s="3" t="s">
        <v>16</v>
      </c>
      <c r="F293" s="147">
        <v>10206</v>
      </c>
      <c r="G293" s="156">
        <v>0</v>
      </c>
      <c r="H293" s="156">
        <v>0</v>
      </c>
      <c r="I293" s="148">
        <v>1281</v>
      </c>
      <c r="J293" s="148">
        <v>3989</v>
      </c>
      <c r="K293" s="148">
        <v>2617</v>
      </c>
      <c r="L293" s="139">
        <v>2319</v>
      </c>
      <c r="M293" s="28">
        <f>I293/(F293-G293-H293)</f>
        <v>0.12551440329218108</v>
      </c>
      <c r="N293" s="23">
        <f>J293/(F293-G293-H293)</f>
        <v>0.39084852047815011</v>
      </c>
      <c r="O293" s="23">
        <f>K293/(F293-G293-H293)</f>
        <v>0.25641779345483051</v>
      </c>
      <c r="P293" s="24">
        <f>L293/(F293-G293-H293)</f>
        <v>0.22721928277483833</v>
      </c>
      <c r="Q293" s="44" t="s">
        <v>98</v>
      </c>
      <c r="R293" s="27"/>
      <c r="S293" s="2"/>
      <c r="T293" s="72"/>
      <c r="W293" s="4"/>
      <c r="X293" s="4"/>
      <c r="Y293" s="4"/>
      <c r="Z293" s="4"/>
      <c r="AA293" s="4"/>
      <c r="AB293" s="4"/>
      <c r="AC293" s="4"/>
    </row>
    <row r="294" spans="1:29" x14ac:dyDescent="0.25">
      <c r="A294" s="168"/>
      <c r="B294" s="3"/>
      <c r="C294" s="3" t="s">
        <v>18</v>
      </c>
      <c r="D294" s="3"/>
      <c r="E294" s="3"/>
      <c r="F294" s="140">
        <v>1136</v>
      </c>
      <c r="G294" s="141">
        <v>0</v>
      </c>
      <c r="H294" s="141">
        <v>0</v>
      </c>
      <c r="I294" s="141">
        <v>37</v>
      </c>
      <c r="J294" s="141">
        <v>223</v>
      </c>
      <c r="K294" s="141">
        <v>314</v>
      </c>
      <c r="L294" s="142">
        <v>562</v>
      </c>
      <c r="M294" s="92">
        <f>I294/(F294-G294-H294)</f>
        <v>3.2570422535211266E-2</v>
      </c>
      <c r="N294" s="93">
        <f>J294/(F294-G294-H294)</f>
        <v>0.19630281690140844</v>
      </c>
      <c r="O294" s="93">
        <f>K294/(F294-G294-H294)</f>
        <v>0.27640845070422537</v>
      </c>
      <c r="P294" s="102">
        <f>L294/(F294-G294-H294)</f>
        <v>0.49471830985915494</v>
      </c>
      <c r="Q294" s="85" t="s">
        <v>103</v>
      </c>
      <c r="R294" s="27"/>
      <c r="S294" s="2"/>
      <c r="T294" s="72"/>
      <c r="W294" s="4"/>
      <c r="X294" s="4"/>
      <c r="Y294" s="4"/>
      <c r="Z294" s="4"/>
      <c r="AA294" s="4"/>
      <c r="AB294" s="4"/>
      <c r="AC294" s="4"/>
    </row>
    <row r="295" spans="1:29" x14ac:dyDescent="0.25">
      <c r="A295" s="168"/>
      <c r="B295" s="3"/>
      <c r="C295" s="3"/>
      <c r="D295" s="3"/>
      <c r="E295" s="3"/>
      <c r="F295" s="143">
        <v>3600</v>
      </c>
      <c r="G295" s="144">
        <v>0</v>
      </c>
      <c r="H295" s="144">
        <v>0</v>
      </c>
      <c r="I295" s="144">
        <v>285</v>
      </c>
      <c r="J295" s="144">
        <v>960</v>
      </c>
      <c r="K295" s="144">
        <v>1035</v>
      </c>
      <c r="L295" s="145">
        <v>1320</v>
      </c>
      <c r="M295" s="17">
        <f>I295/(F295-G295-H295)</f>
        <v>7.9166666666666663E-2</v>
      </c>
      <c r="N295" s="18">
        <f>J295/(F295-G295-H295)</f>
        <v>0.26666666666666666</v>
      </c>
      <c r="O295" s="18">
        <f>K295/(F295-G295-H295)</f>
        <v>0.28749999999999998</v>
      </c>
      <c r="P295" s="74">
        <f>L295/(F295-G295-H295)</f>
        <v>0.36666666666666664</v>
      </c>
      <c r="Q295" s="85" t="s">
        <v>99</v>
      </c>
      <c r="R295" s="4"/>
      <c r="S295" s="2"/>
      <c r="T295" s="72"/>
      <c r="W295" s="4"/>
      <c r="X295" s="4"/>
      <c r="Y295" s="4"/>
      <c r="Z295" s="4"/>
      <c r="AA295" s="4"/>
      <c r="AB295" s="4"/>
      <c r="AC295" s="4"/>
    </row>
    <row r="296" spans="1:29" x14ac:dyDescent="0.25">
      <c r="A296" s="168"/>
      <c r="B296" s="3"/>
      <c r="C296" s="3"/>
      <c r="D296" s="3"/>
      <c r="E296" s="3"/>
      <c r="F296" s="143">
        <v>4144</v>
      </c>
      <c r="G296" s="146">
        <v>0</v>
      </c>
      <c r="H296" s="146">
        <v>0</v>
      </c>
      <c r="I296" s="146">
        <v>457</v>
      </c>
      <c r="J296" s="146">
        <v>1860</v>
      </c>
      <c r="K296" s="146">
        <v>1124</v>
      </c>
      <c r="L296" s="145">
        <v>703</v>
      </c>
      <c r="M296" s="17">
        <f>I296/(F296-G296-H296)</f>
        <v>0.11027992277992278</v>
      </c>
      <c r="N296" s="18">
        <f>J296/(F296-G296-H296)</f>
        <v>0.44884169884169883</v>
      </c>
      <c r="O296" s="18">
        <f>K296/(F296-G296-H296)</f>
        <v>0.27123552123552125</v>
      </c>
      <c r="P296" s="19">
        <f>L296/(F296-G296-H296)</f>
        <v>0.16964285714285715</v>
      </c>
      <c r="Q296" s="85" t="s">
        <v>101</v>
      </c>
      <c r="R296" s="4"/>
      <c r="S296" s="2"/>
      <c r="T296" s="72"/>
      <c r="W296" s="4"/>
      <c r="X296" s="4"/>
      <c r="Y296" s="4"/>
      <c r="Z296" s="4"/>
      <c r="AA296" s="4"/>
      <c r="AB296" s="4"/>
      <c r="AC296" s="4"/>
    </row>
    <row r="297" spans="1:29" ht="15.75" thickBot="1" x14ac:dyDescent="0.3">
      <c r="A297" s="168"/>
      <c r="B297" s="3"/>
      <c r="C297" s="3"/>
      <c r="D297" s="3"/>
      <c r="E297" s="3"/>
      <c r="F297" s="147">
        <v>2462</v>
      </c>
      <c r="G297" s="148">
        <v>0</v>
      </c>
      <c r="H297" s="148">
        <v>0</v>
      </c>
      <c r="I297" s="148">
        <v>539</v>
      </c>
      <c r="J297" s="148">
        <v>1169</v>
      </c>
      <c r="K297" s="148">
        <v>458</v>
      </c>
      <c r="L297" s="149">
        <v>296</v>
      </c>
      <c r="M297" s="119">
        <f>I297/(F297-G297-H297)</f>
        <v>0.218927701056052</v>
      </c>
      <c r="N297" s="23">
        <f>J297/(F297-G297-H297)</f>
        <v>0.47481722177091795</v>
      </c>
      <c r="O297" s="23">
        <f>K297/(F297-G297-H297)</f>
        <v>0.18602761982128352</v>
      </c>
      <c r="P297" s="24">
        <f>L297/(F297-G297-H297)</f>
        <v>0.12022745735174654</v>
      </c>
      <c r="Q297" s="85" t="s">
        <v>182</v>
      </c>
      <c r="R297" s="4"/>
      <c r="S297" s="4"/>
      <c r="W297" s="4"/>
      <c r="X297" s="4"/>
      <c r="Y297" s="4"/>
      <c r="Z297" s="4"/>
      <c r="AA297" s="4"/>
      <c r="AB297" s="4"/>
      <c r="AC297" s="4"/>
    </row>
    <row r="298" spans="1:29" x14ac:dyDescent="0.25">
      <c r="A298" s="168"/>
      <c r="B298" s="3"/>
      <c r="C298" s="3"/>
      <c r="D298" s="3"/>
      <c r="E298" s="3"/>
      <c r="F298" s="200"/>
      <c r="G298" s="200"/>
      <c r="H298" s="200"/>
      <c r="I298" s="200"/>
      <c r="J298" s="200"/>
      <c r="K298" s="200"/>
      <c r="L298" s="200"/>
      <c r="M298" s="3"/>
      <c r="N298" s="3"/>
      <c r="O298" s="3"/>
      <c r="P298" s="3"/>
      <c r="Q298" s="3"/>
      <c r="R298" s="4"/>
      <c r="S298" s="4"/>
      <c r="W298" s="4"/>
      <c r="X298" s="4"/>
      <c r="Y298" s="4"/>
      <c r="Z298" s="4"/>
      <c r="AA298" s="4"/>
      <c r="AB298" s="4"/>
      <c r="AC298" s="4"/>
    </row>
    <row r="299" spans="1:29" x14ac:dyDescent="0.25">
      <c r="A299" s="168"/>
      <c r="B299" s="3"/>
      <c r="C299" s="3"/>
      <c r="D299" s="3"/>
      <c r="E299" s="3"/>
      <c r="F299" s="188" t="s">
        <v>12</v>
      </c>
      <c r="G299" s="188" t="s">
        <v>3</v>
      </c>
      <c r="H299" s="188" t="s">
        <v>92</v>
      </c>
      <c r="I299" s="188" t="s">
        <v>13</v>
      </c>
      <c r="J299" s="188" t="s">
        <v>2</v>
      </c>
      <c r="K299" s="188" t="s">
        <v>0</v>
      </c>
      <c r="L299" s="190" t="s">
        <v>1</v>
      </c>
      <c r="M299" s="3" t="s">
        <v>14</v>
      </c>
      <c r="N299" s="3" t="s">
        <v>4</v>
      </c>
      <c r="O299" s="3" t="s">
        <v>5</v>
      </c>
      <c r="P299" s="3" t="s">
        <v>6</v>
      </c>
      <c r="Q299" s="3" t="s">
        <v>102</v>
      </c>
      <c r="R299" s="4"/>
      <c r="S299" s="3"/>
      <c r="T299" s="3"/>
      <c r="W299" s="4"/>
      <c r="X299" s="4"/>
      <c r="Y299" s="4"/>
      <c r="Z299" s="4"/>
      <c r="AA299" s="4"/>
      <c r="AB299" s="4"/>
      <c r="AC299" s="4"/>
    </row>
    <row r="300" spans="1:29" ht="15.75" thickBot="1" x14ac:dyDescent="0.3">
      <c r="A300" s="168"/>
      <c r="B300" s="3">
        <v>90926</v>
      </c>
      <c r="C300" s="3" t="s">
        <v>87</v>
      </c>
      <c r="D300" s="3">
        <v>1</v>
      </c>
      <c r="E300" s="3" t="s">
        <v>16</v>
      </c>
      <c r="F300" s="147">
        <v>6156</v>
      </c>
      <c r="G300" s="156">
        <v>0</v>
      </c>
      <c r="H300" s="156">
        <v>0</v>
      </c>
      <c r="I300" s="148">
        <v>1085</v>
      </c>
      <c r="J300" s="148">
        <v>2405</v>
      </c>
      <c r="K300" s="148">
        <v>1344</v>
      </c>
      <c r="L300" s="139">
        <v>1322</v>
      </c>
      <c r="M300" s="28">
        <f>I300/(F300-G300-H300)</f>
        <v>0.1762508122157245</v>
      </c>
      <c r="N300" s="23">
        <f>J300/(F300-G300-H300)</f>
        <v>0.39067576348278105</v>
      </c>
      <c r="O300" s="23">
        <f>K300/(F300-G300-H300)</f>
        <v>0.21832358674463936</v>
      </c>
      <c r="P300" s="24">
        <f>L300/(F300-G300-H300)</f>
        <v>0.21474983755685509</v>
      </c>
      <c r="Q300" s="44" t="s">
        <v>98</v>
      </c>
      <c r="R300" s="27"/>
      <c r="S300" s="2"/>
      <c r="T300" s="72"/>
      <c r="W300" s="4"/>
      <c r="X300" s="4"/>
      <c r="Y300" s="4"/>
      <c r="Z300" s="4"/>
      <c r="AA300" s="4"/>
      <c r="AB300" s="4"/>
      <c r="AC300" s="4"/>
    </row>
    <row r="301" spans="1:29" x14ac:dyDescent="0.25">
      <c r="A301" s="168"/>
      <c r="B301" s="3"/>
      <c r="C301" s="3" t="s">
        <v>21</v>
      </c>
      <c r="D301" s="3"/>
      <c r="E301" s="3"/>
      <c r="F301" s="143">
        <v>996</v>
      </c>
      <c r="G301" s="157">
        <v>0</v>
      </c>
      <c r="H301" s="157">
        <v>0</v>
      </c>
      <c r="I301" s="144">
        <v>63</v>
      </c>
      <c r="J301" s="144">
        <v>279</v>
      </c>
      <c r="K301" s="144">
        <v>296</v>
      </c>
      <c r="L301" s="153">
        <v>358</v>
      </c>
      <c r="M301" s="92">
        <f>I301/(F301-G301-H301)</f>
        <v>6.3253012048192767E-2</v>
      </c>
      <c r="N301" s="93">
        <f>J301/(F301-G301-H301)</f>
        <v>0.28012048192771083</v>
      </c>
      <c r="O301" s="93">
        <f>K301/(F301-G301-H301)</f>
        <v>0.2971887550200803</v>
      </c>
      <c r="P301" s="102">
        <f>L301/(F301-G301-H301)</f>
        <v>0.35943775100401604</v>
      </c>
      <c r="Q301" s="85" t="s">
        <v>103</v>
      </c>
      <c r="R301" s="27"/>
      <c r="S301" s="2"/>
      <c r="T301" s="72"/>
      <c r="W301" s="4"/>
      <c r="X301" s="4"/>
      <c r="Y301" s="4"/>
      <c r="Z301" s="4"/>
      <c r="AA301" s="4"/>
      <c r="AB301" s="4"/>
      <c r="AC301" s="4"/>
    </row>
    <row r="302" spans="1:29" x14ac:dyDescent="0.25">
      <c r="A302" s="168"/>
      <c r="B302" s="3"/>
      <c r="C302" s="3"/>
      <c r="D302" s="3"/>
      <c r="E302" s="3"/>
      <c r="F302" s="143">
        <v>2188</v>
      </c>
      <c r="G302" s="157">
        <v>0</v>
      </c>
      <c r="H302" s="157">
        <v>0</v>
      </c>
      <c r="I302" s="144">
        <v>195</v>
      </c>
      <c r="J302" s="144">
        <v>777</v>
      </c>
      <c r="K302" s="144">
        <v>563</v>
      </c>
      <c r="L302" s="153">
        <v>653</v>
      </c>
      <c r="M302" s="17">
        <f>I302/(F302-G302-H302)</f>
        <v>8.9122486288848266E-2</v>
      </c>
      <c r="N302" s="18">
        <f>J302/(F302-G302-H302)</f>
        <v>0.35511882998171845</v>
      </c>
      <c r="O302" s="18">
        <f>K302/(F302-G302-H302)</f>
        <v>0.25731261425959778</v>
      </c>
      <c r="P302" s="74">
        <f>L302/(F302-G302-H302)</f>
        <v>0.29844606946983548</v>
      </c>
      <c r="Q302" s="85" t="s">
        <v>99</v>
      </c>
      <c r="R302" s="4"/>
      <c r="S302" s="2"/>
      <c r="T302" s="72"/>
      <c r="W302" s="4"/>
      <c r="X302" s="4"/>
      <c r="Y302" s="4"/>
      <c r="Z302" s="4"/>
      <c r="AA302" s="4"/>
      <c r="AB302" s="4"/>
      <c r="AC302" s="4"/>
    </row>
    <row r="303" spans="1:29" x14ac:dyDescent="0.25">
      <c r="A303" s="168"/>
      <c r="B303" s="3"/>
      <c r="C303" s="3"/>
      <c r="D303" s="3"/>
      <c r="E303" s="3"/>
      <c r="F303" s="143">
        <v>2725</v>
      </c>
      <c r="G303" s="157">
        <v>0</v>
      </c>
      <c r="H303" s="157">
        <v>0</v>
      </c>
      <c r="I303" s="146">
        <v>520</v>
      </c>
      <c r="J303" s="146">
        <v>1120</v>
      </c>
      <c r="K303" s="146">
        <v>564</v>
      </c>
      <c r="L303" s="153">
        <v>521</v>
      </c>
      <c r="M303" s="17">
        <f>I303/(F303-G303-H303)</f>
        <v>0.19082568807339451</v>
      </c>
      <c r="N303" s="18">
        <f>J303/(F303-G303-H303)</f>
        <v>0.41100917431192663</v>
      </c>
      <c r="O303" s="18">
        <f>K303/(F303-G303-H303)</f>
        <v>0.20697247706422017</v>
      </c>
      <c r="P303" s="19">
        <f>L303/(F303-G303-H303)</f>
        <v>0.19119266055045872</v>
      </c>
      <c r="Q303" s="85" t="s">
        <v>101</v>
      </c>
      <c r="R303" s="4"/>
      <c r="S303" s="2"/>
      <c r="T303" s="72"/>
      <c r="W303" s="4"/>
      <c r="X303" s="4"/>
      <c r="Y303" s="4"/>
      <c r="Z303" s="4"/>
      <c r="AA303" s="4"/>
      <c r="AB303" s="4"/>
      <c r="AC303" s="4"/>
    </row>
    <row r="304" spans="1:29" ht="15.75" thickBot="1" x14ac:dyDescent="0.3">
      <c r="A304" s="168"/>
      <c r="B304" s="3"/>
      <c r="C304" s="3"/>
      <c r="D304" s="3"/>
      <c r="E304" s="3"/>
      <c r="F304" s="147">
        <v>1243</v>
      </c>
      <c r="G304" s="156">
        <v>0</v>
      </c>
      <c r="H304" s="156">
        <v>0</v>
      </c>
      <c r="I304" s="148">
        <v>370</v>
      </c>
      <c r="J304" s="148">
        <v>508</v>
      </c>
      <c r="K304" s="148">
        <v>217</v>
      </c>
      <c r="L304" s="139">
        <v>148</v>
      </c>
      <c r="M304" s="119">
        <f>I304/(F304-G304-H304)</f>
        <v>0.29766693483507645</v>
      </c>
      <c r="N304" s="23">
        <f>J304/(F304-G304-H304)</f>
        <v>0.40868865647626712</v>
      </c>
      <c r="O304" s="23">
        <f>K304/(F304-G304-H304)</f>
        <v>0.1745776347546259</v>
      </c>
      <c r="P304" s="24">
        <f>L304/(F304-G304-H304)</f>
        <v>0.11906677393403058</v>
      </c>
      <c r="Q304" s="85" t="s">
        <v>182</v>
      </c>
      <c r="R304" s="4"/>
      <c r="S304" s="4"/>
      <c r="W304" s="4"/>
      <c r="X304" s="4"/>
      <c r="Y304" s="4"/>
      <c r="Z304" s="4"/>
      <c r="AA304" s="4"/>
      <c r="AB304" s="4"/>
      <c r="AC304" s="4"/>
    </row>
    <row r="305" spans="1:29" x14ac:dyDescent="0.25">
      <c r="A305" s="168"/>
      <c r="B305" s="3"/>
      <c r="C305" s="3"/>
      <c r="D305" s="3"/>
      <c r="E305" s="3"/>
      <c r="F305" s="200"/>
      <c r="G305" s="200"/>
      <c r="H305" s="200"/>
      <c r="I305" s="200"/>
      <c r="J305" s="200"/>
      <c r="K305" s="200"/>
      <c r="L305" s="200"/>
      <c r="M305" s="3"/>
      <c r="N305" s="3"/>
      <c r="O305" s="3"/>
      <c r="P305" s="3"/>
      <c r="Q305" s="3"/>
      <c r="R305" s="4"/>
      <c r="S305" s="4"/>
      <c r="W305" s="25"/>
      <c r="X305" s="3"/>
      <c r="Y305" s="3"/>
      <c r="Z305" s="3"/>
      <c r="AA305" s="3"/>
      <c r="AB305" s="3"/>
      <c r="AC305" s="3"/>
    </row>
    <row r="306" spans="1:29" x14ac:dyDescent="0.25">
      <c r="A306" s="168"/>
      <c r="B306" s="3"/>
      <c r="C306" s="3"/>
      <c r="D306" s="3"/>
      <c r="E306" s="3"/>
      <c r="F306" s="188" t="s">
        <v>12</v>
      </c>
      <c r="G306" s="188" t="s">
        <v>3</v>
      </c>
      <c r="H306" s="188" t="s">
        <v>92</v>
      </c>
      <c r="I306" s="188" t="s">
        <v>13</v>
      </c>
      <c r="J306" s="188" t="s">
        <v>2</v>
      </c>
      <c r="K306" s="188" t="s">
        <v>0</v>
      </c>
      <c r="L306" s="190" t="s">
        <v>1</v>
      </c>
      <c r="M306" s="3" t="s">
        <v>14</v>
      </c>
      <c r="N306" s="3" t="s">
        <v>4</v>
      </c>
      <c r="O306" s="3" t="s">
        <v>5</v>
      </c>
      <c r="P306" s="3" t="s">
        <v>6</v>
      </c>
      <c r="Q306" s="3" t="s">
        <v>102</v>
      </c>
      <c r="R306" s="4"/>
      <c r="S306" s="3" t="s">
        <v>94</v>
      </c>
      <c r="T306" s="3" t="s">
        <v>93</v>
      </c>
      <c r="W306" s="4"/>
      <c r="X306" s="4"/>
      <c r="Y306" s="4"/>
      <c r="Z306" s="4"/>
      <c r="AA306" s="4"/>
      <c r="AB306" s="4"/>
      <c r="AC306" s="4"/>
    </row>
    <row r="307" spans="1:29" ht="15.75" thickBot="1" x14ac:dyDescent="0.3">
      <c r="A307" s="168"/>
      <c r="B307" s="25">
        <v>90948</v>
      </c>
      <c r="C307" s="25" t="s">
        <v>38</v>
      </c>
      <c r="D307" s="25">
        <v>1</v>
      </c>
      <c r="E307" s="25" t="s">
        <v>23</v>
      </c>
      <c r="F307" s="147">
        <v>30906</v>
      </c>
      <c r="G307" s="156">
        <v>2660</v>
      </c>
      <c r="H307" s="156">
        <v>4050</v>
      </c>
      <c r="I307" s="148">
        <v>5463</v>
      </c>
      <c r="J307" s="148">
        <v>9234</v>
      </c>
      <c r="K307" s="148">
        <v>6312</v>
      </c>
      <c r="L307" s="139">
        <v>3187</v>
      </c>
      <c r="M307" s="119">
        <f>I307/(F307-G307-H307)</f>
        <v>0.22578112084642091</v>
      </c>
      <c r="N307" s="23">
        <f>J307/(F307-G307-H307)</f>
        <v>0.38163332782278064</v>
      </c>
      <c r="O307" s="23">
        <f>K307/(F307-G307-H307)</f>
        <v>0.2608695652173913</v>
      </c>
      <c r="P307" s="24">
        <f>L307/(F307-G307-H307)</f>
        <v>0.13171598611340718</v>
      </c>
      <c r="Q307" s="44" t="s">
        <v>98</v>
      </c>
      <c r="R307" s="27"/>
      <c r="S307" s="2">
        <f>H307/F307</f>
        <v>0.13104251601630751</v>
      </c>
      <c r="T307" s="72">
        <f>G307/F307</f>
        <v>8.6067430272439002E-2</v>
      </c>
      <c r="W307" s="4"/>
      <c r="X307" s="4"/>
      <c r="Y307" s="4"/>
      <c r="Z307" s="4"/>
      <c r="AA307" s="4"/>
      <c r="AB307" s="4"/>
      <c r="AC307" s="4"/>
    </row>
    <row r="308" spans="1:29" x14ac:dyDescent="0.25">
      <c r="A308" s="168"/>
      <c r="B308" s="3"/>
      <c r="C308" s="3" t="s">
        <v>18</v>
      </c>
      <c r="D308" s="3"/>
      <c r="E308" s="3"/>
      <c r="F308" s="140">
        <v>4090</v>
      </c>
      <c r="G308" s="141">
        <v>170</v>
      </c>
      <c r="H308" s="141">
        <v>408</v>
      </c>
      <c r="I308" s="141">
        <v>440</v>
      </c>
      <c r="J308" s="141">
        <v>1167</v>
      </c>
      <c r="K308" s="141">
        <v>1136</v>
      </c>
      <c r="L308" s="142">
        <v>769</v>
      </c>
      <c r="M308" s="92">
        <f>I308/(F308-G308-H308)</f>
        <v>0.12528473804100229</v>
      </c>
      <c r="N308" s="93">
        <f>J308/(F308-G308-H308)</f>
        <v>0.33228929384965833</v>
      </c>
      <c r="O308" s="93">
        <f>K308/(F308-G308-H308)</f>
        <v>0.32346241457858771</v>
      </c>
      <c r="P308" s="94">
        <f>L308/(F308-G308-H308)</f>
        <v>0.2189635535307517</v>
      </c>
      <c r="Q308" s="85" t="s">
        <v>103</v>
      </c>
      <c r="R308" s="27"/>
      <c r="S308" s="2">
        <f t="shared" ref="S308:S311" si="46">H308/F308</f>
        <v>9.9755501222493881E-2</v>
      </c>
      <c r="T308" s="72">
        <f t="shared" ref="T308:T311" si="47">G308/F308</f>
        <v>4.1564792176039117E-2</v>
      </c>
      <c r="W308" s="4"/>
      <c r="X308" s="4"/>
      <c r="Y308" s="4"/>
      <c r="Z308" s="4"/>
      <c r="AA308" s="4"/>
      <c r="AB308" s="4"/>
      <c r="AC308" s="4"/>
    </row>
    <row r="309" spans="1:29" x14ac:dyDescent="0.25">
      <c r="A309" s="168"/>
      <c r="B309" s="3"/>
      <c r="C309" s="3"/>
      <c r="D309" s="3"/>
      <c r="E309" s="3"/>
      <c r="F309" s="143">
        <v>13063</v>
      </c>
      <c r="G309" s="144">
        <v>673</v>
      </c>
      <c r="H309" s="144">
        <v>1598</v>
      </c>
      <c r="I309" s="144">
        <v>1772</v>
      </c>
      <c r="J309" s="144">
        <v>3866</v>
      </c>
      <c r="K309" s="144">
        <v>3227</v>
      </c>
      <c r="L309" s="145">
        <v>1927</v>
      </c>
      <c r="M309" s="17">
        <f>I309/(F309-G309-H309)</f>
        <v>0.16419570051890289</v>
      </c>
      <c r="N309" s="18">
        <f>J309/(F309-G309-H309)</f>
        <v>0.3582283172720534</v>
      </c>
      <c r="O309" s="18">
        <f>K309/(F309-G309-H309)</f>
        <v>0.29901779095626391</v>
      </c>
      <c r="P309" s="19">
        <f>L309/(F309-G309-H309)</f>
        <v>0.17855819125277983</v>
      </c>
      <c r="Q309" s="85" t="s">
        <v>99</v>
      </c>
      <c r="R309" s="4"/>
      <c r="S309" s="2">
        <f t="shared" si="46"/>
        <v>0.12233024573222077</v>
      </c>
      <c r="T309" s="72">
        <f t="shared" si="47"/>
        <v>5.1519559059940288E-2</v>
      </c>
      <c r="W309" s="4"/>
      <c r="X309" s="4"/>
      <c r="Y309" s="4"/>
      <c r="Z309" s="4"/>
      <c r="AA309" s="4"/>
      <c r="AB309" s="4"/>
      <c r="AC309" s="4"/>
    </row>
    <row r="310" spans="1:29" x14ac:dyDescent="0.25">
      <c r="A310" s="168"/>
      <c r="B310" s="3"/>
      <c r="C310" s="3"/>
      <c r="D310" s="3"/>
      <c r="E310" s="3"/>
      <c r="F310" s="143">
        <v>14767</v>
      </c>
      <c r="G310" s="146">
        <v>1393</v>
      </c>
      <c r="H310" s="146">
        <v>2021</v>
      </c>
      <c r="I310" s="146">
        <v>2974</v>
      </c>
      <c r="J310" s="146">
        <v>4539</v>
      </c>
      <c r="K310" s="146">
        <v>2695</v>
      </c>
      <c r="L310" s="145">
        <v>1145</v>
      </c>
      <c r="M310" s="120">
        <f>I310/(F310-G310-H310)</f>
        <v>0.26195719193164801</v>
      </c>
      <c r="N310" s="18">
        <f>J310/(F310-G310-H310)</f>
        <v>0.39980621862062893</v>
      </c>
      <c r="O310" s="18">
        <f>K310/(F310-G310-H310)</f>
        <v>0.23738218972958688</v>
      </c>
      <c r="P310" s="19">
        <f>L310/(F310-G310-H310)</f>
        <v>0.10085439971813617</v>
      </c>
      <c r="Q310" s="85" t="s">
        <v>101</v>
      </c>
      <c r="R310" s="4"/>
      <c r="S310" s="2">
        <f t="shared" si="46"/>
        <v>0.13685921311031354</v>
      </c>
      <c r="T310" s="72">
        <f t="shared" si="47"/>
        <v>9.4331956389246296E-2</v>
      </c>
      <c r="W310" s="4"/>
      <c r="X310" s="4"/>
      <c r="Y310" s="4"/>
      <c r="Z310" s="4"/>
      <c r="AA310" s="4"/>
      <c r="AB310" s="4"/>
      <c r="AC310" s="4"/>
    </row>
    <row r="311" spans="1:29" ht="15.75" thickBot="1" x14ac:dyDescent="0.3">
      <c r="A311" s="168"/>
      <c r="B311" s="3"/>
      <c r="C311" s="3"/>
      <c r="D311" s="3"/>
      <c r="E311" s="3"/>
      <c r="F311" s="147">
        <v>3076</v>
      </c>
      <c r="G311" s="148">
        <v>594</v>
      </c>
      <c r="H311" s="148">
        <v>431</v>
      </c>
      <c r="I311" s="148">
        <v>717</v>
      </c>
      <c r="J311" s="148">
        <v>829</v>
      </c>
      <c r="K311" s="148">
        <v>390</v>
      </c>
      <c r="L311" s="149">
        <v>115</v>
      </c>
      <c r="M311" s="119">
        <f>I311/(F311-G311-H311)</f>
        <v>0.34958556801560214</v>
      </c>
      <c r="N311" s="23">
        <f>J311/(F311-G311-H311)</f>
        <v>0.40419307654802533</v>
      </c>
      <c r="O311" s="23">
        <f>K311/(F311-G311-H311)</f>
        <v>0.19015114578254511</v>
      </c>
      <c r="P311" s="24">
        <f>L311/(F311-G311-H311)</f>
        <v>5.6070209653827405E-2</v>
      </c>
      <c r="Q311" s="85" t="s">
        <v>182</v>
      </c>
      <c r="R311" s="4"/>
      <c r="S311" s="2">
        <f t="shared" si="46"/>
        <v>0.14011703511053317</v>
      </c>
      <c r="T311" s="72">
        <f t="shared" si="47"/>
        <v>0.19310793237971391</v>
      </c>
      <c r="W311" s="4"/>
      <c r="X311" s="4"/>
      <c r="Y311" s="4"/>
      <c r="Z311" s="4"/>
      <c r="AA311" s="4"/>
      <c r="AB311" s="4"/>
      <c r="AC311" s="4"/>
    </row>
    <row r="312" spans="1:29" x14ac:dyDescent="0.25">
      <c r="A312" s="168"/>
      <c r="B312" s="3"/>
      <c r="C312" s="3"/>
      <c r="D312" s="3"/>
      <c r="E312" s="3"/>
      <c r="F312" s="200"/>
      <c r="G312" s="200"/>
      <c r="H312" s="200"/>
      <c r="I312" s="200"/>
      <c r="J312" s="200"/>
      <c r="K312" s="200"/>
      <c r="L312" s="200"/>
      <c r="M312" s="3"/>
      <c r="N312" s="3"/>
      <c r="O312" s="3"/>
      <c r="P312" s="3"/>
      <c r="Q312" s="3"/>
      <c r="R312" s="4"/>
      <c r="S312" s="4"/>
      <c r="W312" s="4"/>
      <c r="X312" s="4"/>
      <c r="Y312" s="4"/>
      <c r="Z312" s="4"/>
      <c r="AA312" s="4"/>
      <c r="AB312" s="4"/>
      <c r="AC312" s="4"/>
    </row>
    <row r="313" spans="1:29" x14ac:dyDescent="0.25">
      <c r="A313" s="168"/>
      <c r="B313" s="25"/>
      <c r="C313" s="25"/>
      <c r="D313" s="25"/>
      <c r="E313" s="3"/>
      <c r="F313" s="188" t="s">
        <v>12</v>
      </c>
      <c r="G313" s="188" t="s">
        <v>3</v>
      </c>
      <c r="H313" s="188" t="s">
        <v>92</v>
      </c>
      <c r="I313" s="188" t="s">
        <v>13</v>
      </c>
      <c r="J313" s="188" t="s">
        <v>2</v>
      </c>
      <c r="K313" s="188" t="s">
        <v>0</v>
      </c>
      <c r="L313" s="190" t="s">
        <v>1</v>
      </c>
      <c r="M313" s="3" t="s">
        <v>14</v>
      </c>
      <c r="N313" s="3" t="s">
        <v>4</v>
      </c>
      <c r="O313" s="3" t="s">
        <v>5</v>
      </c>
      <c r="P313" s="3" t="s">
        <v>6</v>
      </c>
      <c r="Q313" s="3" t="s">
        <v>102</v>
      </c>
      <c r="R313" s="4"/>
      <c r="S313" s="3" t="s">
        <v>94</v>
      </c>
      <c r="T313" s="3" t="s">
        <v>93</v>
      </c>
      <c r="W313" s="4"/>
      <c r="X313" s="4"/>
      <c r="Y313" s="4"/>
      <c r="Z313" s="4"/>
      <c r="AA313" s="4"/>
      <c r="AB313" s="4"/>
      <c r="AC313" s="4"/>
    </row>
    <row r="314" spans="1:29" ht="15.75" thickBot="1" x14ac:dyDescent="0.3">
      <c r="A314" s="168"/>
      <c r="B314" s="25">
        <v>90927</v>
      </c>
      <c r="C314" s="25" t="s">
        <v>41</v>
      </c>
      <c r="D314" s="25">
        <v>1</v>
      </c>
      <c r="E314" s="25" t="s">
        <v>23</v>
      </c>
      <c r="F314" s="147">
        <v>1599</v>
      </c>
      <c r="G314" s="156">
        <v>148</v>
      </c>
      <c r="H314" s="156">
        <v>87</v>
      </c>
      <c r="I314" s="148">
        <v>299</v>
      </c>
      <c r="J314" s="148">
        <v>496</v>
      </c>
      <c r="K314" s="148">
        <v>393</v>
      </c>
      <c r="L314" s="139">
        <v>176</v>
      </c>
      <c r="M314" s="119">
        <f>I314/(F314-G314-H314)</f>
        <v>0.21920821114369501</v>
      </c>
      <c r="N314" s="23">
        <f>J314/(F314-G314-H314)</f>
        <v>0.36363636363636365</v>
      </c>
      <c r="O314" s="23">
        <f>K314/(F314-G314-H314)</f>
        <v>0.28812316715542524</v>
      </c>
      <c r="P314" s="24">
        <f>L314/(F314-G314-H314)</f>
        <v>0.12903225806451613</v>
      </c>
      <c r="Q314" s="44" t="s">
        <v>98</v>
      </c>
      <c r="R314" s="27"/>
      <c r="S314" s="2">
        <f>H314/F314</f>
        <v>5.4409005628517824E-2</v>
      </c>
      <c r="T314" s="72">
        <f>G314/F314</f>
        <v>9.2557848655409627E-2</v>
      </c>
      <c r="W314" s="4"/>
      <c r="X314" s="4"/>
      <c r="Y314" s="4"/>
      <c r="Z314" s="4"/>
      <c r="AA314" s="4"/>
      <c r="AB314" s="4"/>
      <c r="AC314" s="4"/>
    </row>
    <row r="315" spans="1:29" x14ac:dyDescent="0.25">
      <c r="A315" s="168"/>
      <c r="B315" s="25"/>
      <c r="C315" s="25" t="s">
        <v>18</v>
      </c>
      <c r="D315" s="25"/>
      <c r="E315" s="25"/>
      <c r="F315" s="143">
        <v>447</v>
      </c>
      <c r="G315" s="157">
        <v>30</v>
      </c>
      <c r="H315" s="157">
        <v>15</v>
      </c>
      <c r="I315" s="144">
        <v>70</v>
      </c>
      <c r="J315" s="144">
        <v>133</v>
      </c>
      <c r="K315" s="144">
        <v>142</v>
      </c>
      <c r="L315" s="153">
        <v>57</v>
      </c>
      <c r="M315" s="92">
        <f>I315/(F315-G315-H315)</f>
        <v>0.17412935323383086</v>
      </c>
      <c r="N315" s="93">
        <f>J315/(F315-G315-H315)</f>
        <v>0.3308457711442786</v>
      </c>
      <c r="O315" s="93">
        <f>K315/(F315-G315-H315)</f>
        <v>0.35323383084577115</v>
      </c>
      <c r="P315" s="94">
        <f>L315/(F315-G315-H315)</f>
        <v>0.1417910447761194</v>
      </c>
      <c r="Q315" s="85" t="s">
        <v>103</v>
      </c>
      <c r="R315" s="27"/>
      <c r="S315" s="2">
        <f t="shared" ref="S315:S318" si="48">H315/F315</f>
        <v>3.3557046979865772E-2</v>
      </c>
      <c r="T315" s="72">
        <f t="shared" ref="T315:T318" si="49">G315/F315</f>
        <v>6.7114093959731544E-2</v>
      </c>
      <c r="W315" s="4"/>
      <c r="X315" s="4"/>
      <c r="Y315" s="4"/>
      <c r="Z315" s="4"/>
      <c r="AA315" s="4"/>
      <c r="AB315" s="4"/>
      <c r="AC315" s="4"/>
    </row>
    <row r="316" spans="1:29" x14ac:dyDescent="0.25">
      <c r="A316" s="168"/>
      <c r="B316" s="25"/>
      <c r="C316" s="25"/>
      <c r="D316" s="25"/>
      <c r="E316" s="25"/>
      <c r="F316" s="143">
        <v>997</v>
      </c>
      <c r="G316" s="157">
        <v>73</v>
      </c>
      <c r="H316" s="157">
        <v>49</v>
      </c>
      <c r="I316" s="144">
        <v>192</v>
      </c>
      <c r="J316" s="144">
        <v>272</v>
      </c>
      <c r="K316" s="144">
        <v>279</v>
      </c>
      <c r="L316" s="153">
        <v>132</v>
      </c>
      <c r="M316" s="120">
        <f>I316/(F316-G316-H316)</f>
        <v>0.21942857142857142</v>
      </c>
      <c r="N316" s="18">
        <f>J316/(F316-G316-H316)</f>
        <v>0.31085714285714283</v>
      </c>
      <c r="O316" s="18">
        <f>K316/(F316-G316-H316)</f>
        <v>0.31885714285714284</v>
      </c>
      <c r="P316" s="19">
        <f>L316/(F316-G316-H316)</f>
        <v>0.15085714285714286</v>
      </c>
      <c r="Q316" s="85" t="s">
        <v>99</v>
      </c>
      <c r="R316" s="4"/>
      <c r="S316" s="2">
        <f t="shared" si="48"/>
        <v>4.9147442326980942E-2</v>
      </c>
      <c r="T316" s="72">
        <f t="shared" si="49"/>
        <v>7.3219658976930793E-2</v>
      </c>
      <c r="W316" s="4"/>
      <c r="X316" s="4"/>
      <c r="Y316" s="4"/>
      <c r="Z316" s="4"/>
      <c r="AA316" s="4"/>
      <c r="AB316" s="4"/>
      <c r="AC316" s="4"/>
    </row>
    <row r="317" spans="1:29" x14ac:dyDescent="0.25">
      <c r="A317" s="168"/>
      <c r="B317" s="25"/>
      <c r="C317" s="25"/>
      <c r="D317" s="25"/>
      <c r="E317" s="25"/>
      <c r="F317" s="143">
        <v>468</v>
      </c>
      <c r="G317" s="157">
        <v>48</v>
      </c>
      <c r="H317" s="157">
        <v>29</v>
      </c>
      <c r="I317" s="146">
        <v>70</v>
      </c>
      <c r="J317" s="146">
        <v>185</v>
      </c>
      <c r="K317" s="146">
        <v>101</v>
      </c>
      <c r="L317" s="153">
        <v>35</v>
      </c>
      <c r="M317" s="17">
        <f>I317/(F317-G317-H317)</f>
        <v>0.17902813299232737</v>
      </c>
      <c r="N317" s="18">
        <f>J317/(F317-G317-H317)</f>
        <v>0.47314578005115088</v>
      </c>
      <c r="O317" s="18">
        <f>K317/(F317-G317-H317)</f>
        <v>0.25831202046035806</v>
      </c>
      <c r="P317" s="19">
        <f>L317/(F317-G317-H317)</f>
        <v>8.9514066496163683E-2</v>
      </c>
      <c r="Q317" s="85" t="s">
        <v>101</v>
      </c>
      <c r="R317" s="4"/>
      <c r="S317" s="2">
        <f t="shared" si="48"/>
        <v>6.1965811965811968E-2</v>
      </c>
      <c r="T317" s="72">
        <f t="shared" si="49"/>
        <v>0.10256410256410256</v>
      </c>
      <c r="W317" s="4"/>
      <c r="X317" s="4"/>
      <c r="Y317" s="4"/>
      <c r="Z317" s="4"/>
      <c r="AA317" s="4"/>
      <c r="AB317" s="4"/>
      <c r="AC317" s="4"/>
    </row>
    <row r="318" spans="1:29" ht="15.75" thickBot="1" x14ac:dyDescent="0.3">
      <c r="A318" s="168"/>
      <c r="B318" s="3"/>
      <c r="C318" s="3"/>
      <c r="D318" s="3"/>
      <c r="E318" s="3"/>
      <c r="F318" s="147">
        <v>134</v>
      </c>
      <c r="G318" s="156">
        <v>27</v>
      </c>
      <c r="H318" s="156">
        <v>9</v>
      </c>
      <c r="I318" s="148">
        <v>37</v>
      </c>
      <c r="J318" s="148">
        <v>39</v>
      </c>
      <c r="K318" s="148">
        <v>13</v>
      </c>
      <c r="L318" s="139">
        <v>9</v>
      </c>
      <c r="M318" s="119">
        <f>I318/(F318-G318-H318)</f>
        <v>0.37755102040816324</v>
      </c>
      <c r="N318" s="23">
        <f>J318/(F318-G318-H318)</f>
        <v>0.39795918367346939</v>
      </c>
      <c r="O318" s="23">
        <f>K318/(F318-G318-H318)</f>
        <v>0.1326530612244898</v>
      </c>
      <c r="P318" s="24">
        <f>L318/(F318-G318-H318)</f>
        <v>9.1836734693877556E-2</v>
      </c>
      <c r="Q318" s="85" t="s">
        <v>182</v>
      </c>
      <c r="R318" s="4"/>
      <c r="S318" s="2">
        <f t="shared" si="48"/>
        <v>6.7164179104477612E-2</v>
      </c>
      <c r="T318" s="76">
        <f t="shared" si="49"/>
        <v>0.20149253731343283</v>
      </c>
      <c r="W318" s="4"/>
      <c r="X318" s="4"/>
      <c r="Y318" s="4"/>
      <c r="Z318" s="4"/>
      <c r="AA318" s="4"/>
      <c r="AB318" s="4"/>
      <c r="AC318" s="4"/>
    </row>
    <row r="319" spans="1:29" x14ac:dyDescent="0.25">
      <c r="A319" s="168"/>
      <c r="B319" s="3"/>
      <c r="C319" s="3"/>
      <c r="D319" s="3"/>
      <c r="E319" s="3"/>
      <c r="F319" s="200"/>
      <c r="G319" s="200"/>
      <c r="H319" s="200"/>
      <c r="I319" s="200"/>
      <c r="J319" s="200"/>
      <c r="K319" s="200"/>
      <c r="L319" s="200"/>
      <c r="M319" s="3"/>
      <c r="N319" s="3"/>
      <c r="O319" s="3"/>
      <c r="P319" s="3"/>
      <c r="Q319" s="3"/>
      <c r="R319" s="4"/>
      <c r="S319" s="4"/>
      <c r="W319" s="3"/>
      <c r="X319" s="3"/>
      <c r="Y319" s="3"/>
      <c r="Z319" s="3"/>
      <c r="AA319" s="3"/>
      <c r="AB319" s="3"/>
      <c r="AC319" s="3"/>
    </row>
    <row r="320" spans="1:29" x14ac:dyDescent="0.25">
      <c r="A320" s="168"/>
      <c r="B320" s="3"/>
      <c r="C320" s="3"/>
      <c r="D320" s="3"/>
      <c r="E320" s="3"/>
      <c r="F320" s="188" t="s">
        <v>12</v>
      </c>
      <c r="G320" s="188" t="s">
        <v>3</v>
      </c>
      <c r="H320" s="188" t="s">
        <v>92</v>
      </c>
      <c r="I320" s="188" t="s">
        <v>13</v>
      </c>
      <c r="J320" s="188" t="s">
        <v>2</v>
      </c>
      <c r="K320" s="188" t="s">
        <v>0</v>
      </c>
      <c r="L320" s="190" t="s">
        <v>1</v>
      </c>
      <c r="M320" s="3" t="s">
        <v>14</v>
      </c>
      <c r="N320" s="3" t="s">
        <v>4</v>
      </c>
      <c r="O320" s="3" t="s">
        <v>5</v>
      </c>
      <c r="P320" s="3" t="s">
        <v>6</v>
      </c>
      <c r="Q320" s="3" t="s">
        <v>102</v>
      </c>
      <c r="R320" s="4"/>
      <c r="S320" s="3" t="s">
        <v>94</v>
      </c>
      <c r="T320" s="3" t="s">
        <v>93</v>
      </c>
      <c r="W320" s="4"/>
      <c r="X320" s="4"/>
      <c r="Y320" s="4"/>
      <c r="Z320" s="4"/>
      <c r="AA320" s="4"/>
      <c r="AB320" s="4"/>
      <c r="AC320" s="4"/>
    </row>
    <row r="321" spans="1:29" ht="15.75" thickBot="1" x14ac:dyDescent="0.3">
      <c r="A321" s="168"/>
      <c r="B321" s="3">
        <v>90928</v>
      </c>
      <c r="C321" s="3" t="s">
        <v>57</v>
      </c>
      <c r="D321" s="3">
        <v>1</v>
      </c>
      <c r="E321" s="3" t="s">
        <v>23</v>
      </c>
      <c r="F321" s="147">
        <v>1299</v>
      </c>
      <c r="G321" s="156">
        <v>117</v>
      </c>
      <c r="H321" s="156">
        <v>107</v>
      </c>
      <c r="I321" s="148">
        <v>173</v>
      </c>
      <c r="J321" s="148">
        <v>364</v>
      </c>
      <c r="K321" s="148">
        <v>355</v>
      </c>
      <c r="L321" s="139">
        <v>183</v>
      </c>
      <c r="M321" s="119">
        <f>I321/(F321-G321-H321)</f>
        <v>0.16093023255813954</v>
      </c>
      <c r="N321" s="23">
        <f>J321/(F321-G321-H321)</f>
        <v>0.3386046511627907</v>
      </c>
      <c r="O321" s="23">
        <f>K321/(F321-G321-H321)</f>
        <v>0.33023255813953489</v>
      </c>
      <c r="P321" s="24">
        <f>L321/(F321-G321-H321)</f>
        <v>0.17023255813953489</v>
      </c>
      <c r="Q321" s="44" t="s">
        <v>98</v>
      </c>
      <c r="R321" s="27"/>
      <c r="S321" s="2">
        <f>H321/F321</f>
        <v>8.2371054657428791E-2</v>
      </c>
      <c r="T321" s="72">
        <f>G321/F321</f>
        <v>9.0069284064665134E-2</v>
      </c>
      <c r="W321" s="4"/>
      <c r="X321" s="4"/>
      <c r="Y321" s="4"/>
      <c r="Z321" s="4"/>
      <c r="AA321" s="4"/>
      <c r="AB321" s="4"/>
      <c r="AC321" s="4"/>
    </row>
    <row r="322" spans="1:29" x14ac:dyDescent="0.25">
      <c r="A322" s="168"/>
      <c r="B322" s="3"/>
      <c r="C322" s="3" t="s">
        <v>18</v>
      </c>
      <c r="D322" s="3"/>
      <c r="E322" s="3"/>
      <c r="F322" s="140">
        <v>551</v>
      </c>
      <c r="G322" s="141">
        <v>16</v>
      </c>
      <c r="H322" s="141">
        <v>17</v>
      </c>
      <c r="I322" s="141">
        <v>44</v>
      </c>
      <c r="J322" s="141">
        <v>129</v>
      </c>
      <c r="K322" s="141">
        <v>195</v>
      </c>
      <c r="L322" s="142">
        <v>150</v>
      </c>
      <c r="M322" s="92">
        <f>I322/(F322-G322-H322)</f>
        <v>8.4942084942084939E-2</v>
      </c>
      <c r="N322" s="93">
        <f>J322/(F322-G322-H322)</f>
        <v>0.24903474903474904</v>
      </c>
      <c r="O322" s="93">
        <f>K322/(F322-G322-H322)</f>
        <v>0.37644787644787647</v>
      </c>
      <c r="P322" s="102">
        <f>L322/(F322-G322-H322)</f>
        <v>0.28957528957528955</v>
      </c>
      <c r="Q322" s="85" t="s">
        <v>103</v>
      </c>
      <c r="R322" s="27"/>
      <c r="S322" s="2">
        <f t="shared" ref="S322:S325" si="50">H322/F322</f>
        <v>3.0852994555353903E-2</v>
      </c>
      <c r="T322" s="72">
        <f t="shared" ref="T322:T325" si="51">G322/F322</f>
        <v>2.9038112522686024E-2</v>
      </c>
      <c r="W322" s="4"/>
      <c r="X322" s="4"/>
      <c r="Y322" s="4"/>
      <c r="Z322" s="4"/>
      <c r="AA322" s="4"/>
      <c r="AB322" s="4"/>
      <c r="AC322" s="4"/>
    </row>
    <row r="323" spans="1:29" x14ac:dyDescent="0.25">
      <c r="A323" s="168"/>
      <c r="B323" s="3"/>
      <c r="C323" s="3"/>
      <c r="D323" s="3"/>
      <c r="E323" s="3"/>
      <c r="F323" s="143">
        <v>697</v>
      </c>
      <c r="G323" s="144">
        <v>22</v>
      </c>
      <c r="H323" s="144">
        <v>30</v>
      </c>
      <c r="I323" s="144">
        <v>58</v>
      </c>
      <c r="J323" s="144">
        <v>172</v>
      </c>
      <c r="K323" s="144">
        <v>247</v>
      </c>
      <c r="L323" s="145">
        <v>168</v>
      </c>
      <c r="M323" s="17">
        <f>I323/(F323-G323-H323)</f>
        <v>8.9922480620155038E-2</v>
      </c>
      <c r="N323" s="18">
        <f>J323/(F323-G323-H323)</f>
        <v>0.26666666666666666</v>
      </c>
      <c r="O323" s="18">
        <f>K323/(F323-G323-H323)</f>
        <v>0.38294573643410851</v>
      </c>
      <c r="P323" s="74">
        <f>L323/(F323-G323-H323)</f>
        <v>0.26046511627906976</v>
      </c>
      <c r="Q323" s="85" t="s">
        <v>99</v>
      </c>
      <c r="R323" s="4"/>
      <c r="S323" s="2">
        <f t="shared" si="50"/>
        <v>4.3041606886657105E-2</v>
      </c>
      <c r="T323" s="72">
        <f t="shared" si="51"/>
        <v>3.1563845050215207E-2</v>
      </c>
      <c r="W323" s="4"/>
      <c r="X323" s="4"/>
      <c r="Y323" s="4"/>
      <c r="Z323" s="4"/>
      <c r="AA323" s="4"/>
      <c r="AB323" s="4"/>
      <c r="AC323" s="4"/>
    </row>
    <row r="324" spans="1:29" x14ac:dyDescent="0.25">
      <c r="A324" s="168"/>
      <c r="B324" s="3"/>
      <c r="C324" s="3"/>
      <c r="D324" s="3"/>
      <c r="E324" s="3"/>
      <c r="F324" s="143">
        <v>540</v>
      </c>
      <c r="G324" s="146">
        <v>84</v>
      </c>
      <c r="H324" s="146">
        <v>70</v>
      </c>
      <c r="I324" s="146">
        <v>84</v>
      </c>
      <c r="J324" s="146">
        <v>183</v>
      </c>
      <c r="K324" s="146">
        <v>105</v>
      </c>
      <c r="L324" s="145">
        <v>14</v>
      </c>
      <c r="M324" s="120">
        <f>I324/(F324-G324-H324)</f>
        <v>0.21761658031088082</v>
      </c>
      <c r="N324" s="18">
        <f>J324/(F324-G324-H324)</f>
        <v>0.47409326424870468</v>
      </c>
      <c r="O324" s="18">
        <f>K324/(F324-G324-H324)</f>
        <v>0.27202072538860106</v>
      </c>
      <c r="P324" s="19">
        <f>L324/(F324-G324-H324)</f>
        <v>3.6269430051813469E-2</v>
      </c>
      <c r="Q324" s="85" t="s">
        <v>101</v>
      </c>
      <c r="R324" s="4"/>
      <c r="S324" s="2">
        <f t="shared" si="50"/>
        <v>0.12962962962962962</v>
      </c>
      <c r="T324" s="72">
        <f t="shared" si="51"/>
        <v>0.15555555555555556</v>
      </c>
      <c r="W324" s="4"/>
      <c r="X324" s="4"/>
      <c r="Y324" s="4"/>
      <c r="Z324" s="4"/>
      <c r="AA324" s="4"/>
      <c r="AB324" s="4"/>
      <c r="AC324" s="4"/>
    </row>
    <row r="325" spans="1:29" ht="15.75" thickBot="1" x14ac:dyDescent="0.3">
      <c r="A325" s="168"/>
      <c r="B325" s="3"/>
      <c r="C325" s="3"/>
      <c r="D325" s="3"/>
      <c r="E325" s="3"/>
      <c r="F325" s="147">
        <v>62</v>
      </c>
      <c r="G325" s="148">
        <v>11</v>
      </c>
      <c r="H325" s="148">
        <v>7</v>
      </c>
      <c r="I325" s="148">
        <v>31</v>
      </c>
      <c r="J325" s="148">
        <v>9</v>
      </c>
      <c r="K325" s="148">
        <v>3</v>
      </c>
      <c r="L325" s="149">
        <v>1</v>
      </c>
      <c r="M325" s="119">
        <f>I325/(F325-G325-H325)</f>
        <v>0.70454545454545459</v>
      </c>
      <c r="N325" s="23">
        <f>J325/(F325-G325-H325)</f>
        <v>0.20454545454545456</v>
      </c>
      <c r="O325" s="23">
        <f>K325/(F325-G325-H325)</f>
        <v>6.8181818181818177E-2</v>
      </c>
      <c r="P325" s="24">
        <f>L325/(F325-G325-H325)</f>
        <v>2.2727272727272728E-2</v>
      </c>
      <c r="Q325" s="85" t="s">
        <v>182</v>
      </c>
      <c r="R325" s="4"/>
      <c r="S325" s="2">
        <f t="shared" si="50"/>
        <v>0.11290322580645161</v>
      </c>
      <c r="T325" s="2">
        <f t="shared" si="51"/>
        <v>0.17741935483870969</v>
      </c>
      <c r="W325" s="4"/>
      <c r="X325" s="4"/>
      <c r="Y325" s="4"/>
      <c r="Z325" s="4"/>
      <c r="AA325" s="4"/>
      <c r="AB325" s="4"/>
      <c r="AC325" s="4"/>
    </row>
    <row r="326" spans="1:29" x14ac:dyDescent="0.25">
      <c r="A326" s="168"/>
      <c r="B326" s="3"/>
      <c r="C326" s="3"/>
      <c r="D326" s="3"/>
      <c r="E326" s="3"/>
      <c r="F326" s="200"/>
      <c r="G326" s="200"/>
      <c r="H326" s="200"/>
      <c r="I326" s="200"/>
      <c r="J326" s="200"/>
      <c r="K326" s="200"/>
      <c r="L326" s="200"/>
      <c r="M326" s="3"/>
      <c r="N326" s="3"/>
      <c r="O326" s="3"/>
      <c r="P326" s="3"/>
      <c r="Q326" s="3"/>
      <c r="R326" s="4"/>
      <c r="S326" s="4"/>
      <c r="W326" s="3"/>
      <c r="X326" s="3"/>
      <c r="Y326" s="3"/>
      <c r="Z326" s="3"/>
      <c r="AA326" s="3"/>
      <c r="AB326" s="3"/>
      <c r="AC326" s="3"/>
    </row>
    <row r="327" spans="1:29" x14ac:dyDescent="0.25">
      <c r="A327" s="168"/>
      <c r="B327" s="3"/>
      <c r="C327" s="3"/>
      <c r="D327" s="3"/>
      <c r="E327" s="3"/>
      <c r="F327" s="188" t="s">
        <v>12</v>
      </c>
      <c r="G327" s="188" t="s">
        <v>3</v>
      </c>
      <c r="H327" s="188" t="s">
        <v>92</v>
      </c>
      <c r="I327" s="188" t="s">
        <v>13</v>
      </c>
      <c r="J327" s="188" t="s">
        <v>2</v>
      </c>
      <c r="K327" s="188" t="s">
        <v>0</v>
      </c>
      <c r="L327" s="190" t="s">
        <v>1</v>
      </c>
      <c r="M327" s="3" t="s">
        <v>14</v>
      </c>
      <c r="N327" s="3" t="s">
        <v>4</v>
      </c>
      <c r="O327" s="3" t="s">
        <v>5</v>
      </c>
      <c r="P327" s="3" t="s">
        <v>6</v>
      </c>
      <c r="Q327" s="3" t="s">
        <v>102</v>
      </c>
      <c r="R327" s="4"/>
      <c r="S327" s="3" t="s">
        <v>94</v>
      </c>
      <c r="T327" s="3" t="s">
        <v>93</v>
      </c>
      <c r="W327" s="4"/>
      <c r="X327" s="4"/>
      <c r="Y327" s="4"/>
      <c r="Z327" s="4"/>
      <c r="AA327" s="4"/>
      <c r="AB327" s="4"/>
      <c r="AC327" s="4"/>
    </row>
    <row r="328" spans="1:29" ht="15.75" thickBot="1" x14ac:dyDescent="0.3">
      <c r="A328" s="168"/>
      <c r="B328" s="3">
        <v>90929</v>
      </c>
      <c r="C328" s="3" t="s">
        <v>58</v>
      </c>
      <c r="D328" s="3">
        <v>1</v>
      </c>
      <c r="E328" s="3" t="s">
        <v>23</v>
      </c>
      <c r="F328" s="147">
        <v>2984</v>
      </c>
      <c r="G328" s="156">
        <v>356</v>
      </c>
      <c r="H328" s="156">
        <v>168</v>
      </c>
      <c r="I328" s="148">
        <v>491</v>
      </c>
      <c r="J328" s="148">
        <v>835</v>
      </c>
      <c r="K328" s="148">
        <v>738</v>
      </c>
      <c r="L328" s="139">
        <v>396</v>
      </c>
      <c r="M328" s="119">
        <f>I328/(F328-G328-H328)</f>
        <v>0.19959349593495934</v>
      </c>
      <c r="N328" s="23">
        <f>J328/(F328-G328-H328)</f>
        <v>0.33943089430894308</v>
      </c>
      <c r="O328" s="23">
        <f>K328/(F328-G328-H328)</f>
        <v>0.3</v>
      </c>
      <c r="P328" s="24">
        <f>L328/(F328-G328-H328)</f>
        <v>0.16097560975609757</v>
      </c>
      <c r="Q328" s="44" t="s">
        <v>98</v>
      </c>
      <c r="R328" s="27"/>
      <c r="S328" s="2">
        <f>H328/F328</f>
        <v>5.6300268096514748E-2</v>
      </c>
      <c r="T328" s="72">
        <f>G328/F328</f>
        <v>0.11930294906166219</v>
      </c>
      <c r="W328" s="4"/>
      <c r="X328" s="4"/>
      <c r="Y328" s="4"/>
      <c r="Z328" s="4"/>
      <c r="AA328" s="4"/>
      <c r="AB328" s="4"/>
      <c r="AC328" s="4"/>
    </row>
    <row r="329" spans="1:29" x14ac:dyDescent="0.25">
      <c r="A329" s="168"/>
      <c r="B329" s="3"/>
      <c r="C329" s="3" t="s">
        <v>21</v>
      </c>
      <c r="D329" s="3"/>
      <c r="E329" s="3"/>
      <c r="F329" s="140">
        <v>927</v>
      </c>
      <c r="G329" s="141">
        <v>24</v>
      </c>
      <c r="H329" s="141">
        <v>46</v>
      </c>
      <c r="I329" s="141">
        <v>85</v>
      </c>
      <c r="J329" s="141">
        <v>231</v>
      </c>
      <c r="K329" s="141">
        <v>326</v>
      </c>
      <c r="L329" s="142">
        <v>215</v>
      </c>
      <c r="M329" s="92">
        <f>I329/(F329-G329-H329)</f>
        <v>9.9183197199533252E-2</v>
      </c>
      <c r="N329" s="93">
        <f>J329/(F329-G329-H329)</f>
        <v>0.26954492415402564</v>
      </c>
      <c r="O329" s="93">
        <f>K329/(F329-G329-H329)</f>
        <v>0.38039673278879815</v>
      </c>
      <c r="P329" s="102">
        <f>L329/(F329-G329-H329)</f>
        <v>0.25087514585764292</v>
      </c>
      <c r="Q329" s="85" t="s">
        <v>103</v>
      </c>
      <c r="R329" s="27"/>
      <c r="S329" s="2">
        <f t="shared" ref="S329:S332" si="52">H329/F329</f>
        <v>4.9622437971952538E-2</v>
      </c>
      <c r="T329" s="72">
        <f t="shared" ref="T329:T332" si="53">G329/F329</f>
        <v>2.5889967637540454E-2</v>
      </c>
      <c r="W329" s="4"/>
      <c r="X329" s="4"/>
      <c r="Y329" s="4"/>
      <c r="Z329" s="4"/>
      <c r="AA329" s="4"/>
      <c r="AB329" s="4"/>
      <c r="AC329" s="4"/>
    </row>
    <row r="330" spans="1:29" x14ac:dyDescent="0.25">
      <c r="A330" s="168"/>
      <c r="B330" s="3"/>
      <c r="C330" s="3"/>
      <c r="D330" s="3"/>
      <c r="E330" s="3"/>
      <c r="F330" s="143">
        <v>1654</v>
      </c>
      <c r="G330" s="144">
        <v>168</v>
      </c>
      <c r="H330" s="144">
        <v>77</v>
      </c>
      <c r="I330" s="144">
        <v>194</v>
      </c>
      <c r="J330" s="144">
        <v>466</v>
      </c>
      <c r="K330" s="144">
        <v>478</v>
      </c>
      <c r="L330" s="145">
        <v>271</v>
      </c>
      <c r="M330" s="17">
        <f>I330/(F330-G330-H330)</f>
        <v>0.13768630234208659</v>
      </c>
      <c r="N330" s="18">
        <f>J330/(F330-G330-H330)</f>
        <v>0.33073101490418738</v>
      </c>
      <c r="O330" s="18">
        <f>K330/(F330-G330-H330)</f>
        <v>0.33924769339957417</v>
      </c>
      <c r="P330" s="19">
        <f>L330/(F330-G330-H330)</f>
        <v>0.19233498935415189</v>
      </c>
      <c r="Q330" s="85" t="s">
        <v>99</v>
      </c>
      <c r="R330" s="4"/>
      <c r="S330" s="2">
        <f t="shared" si="52"/>
        <v>4.6553808948004836E-2</v>
      </c>
      <c r="T330" s="72">
        <f t="shared" si="53"/>
        <v>0.10157194679564692</v>
      </c>
      <c r="W330" s="4"/>
      <c r="X330" s="4"/>
      <c r="Y330" s="4"/>
      <c r="Z330" s="4"/>
      <c r="AA330" s="4"/>
      <c r="AB330" s="4"/>
      <c r="AC330" s="4"/>
    </row>
    <row r="331" spans="1:29" x14ac:dyDescent="0.25">
      <c r="A331" s="168"/>
      <c r="B331" s="3"/>
      <c r="C331" s="3"/>
      <c r="D331" s="3"/>
      <c r="E331" s="3"/>
      <c r="F331" s="143">
        <v>1129</v>
      </c>
      <c r="G331" s="146">
        <v>139</v>
      </c>
      <c r="H331" s="146">
        <v>84</v>
      </c>
      <c r="I331" s="146">
        <v>242</v>
      </c>
      <c r="J331" s="146">
        <v>310</v>
      </c>
      <c r="K331" s="146">
        <v>240</v>
      </c>
      <c r="L331" s="145">
        <v>114</v>
      </c>
      <c r="M331" s="120">
        <f>I331/(F331-G331-H331)</f>
        <v>0.2671081677704194</v>
      </c>
      <c r="N331" s="18">
        <f>J331/(F331-G331-H331)</f>
        <v>0.34216335540838855</v>
      </c>
      <c r="O331" s="18">
        <f>K331/(F331-G331-H331)</f>
        <v>0.26490066225165565</v>
      </c>
      <c r="P331" s="19">
        <f>L331/(F331-G331-H331)</f>
        <v>0.12582781456953643</v>
      </c>
      <c r="Q331" s="85" t="s">
        <v>101</v>
      </c>
      <c r="R331" s="4"/>
      <c r="S331" s="2">
        <f t="shared" si="52"/>
        <v>7.4402125775022143E-2</v>
      </c>
      <c r="T331" s="72">
        <f t="shared" si="53"/>
        <v>0.12311780336581045</v>
      </c>
      <c r="W331" s="4"/>
      <c r="X331" s="4"/>
      <c r="Y331" s="4"/>
      <c r="Z331" s="4"/>
      <c r="AA331" s="4"/>
      <c r="AB331" s="4"/>
      <c r="AC331" s="4"/>
    </row>
    <row r="332" spans="1:29" ht="15.75" thickBot="1" x14ac:dyDescent="0.3">
      <c r="A332" s="168"/>
      <c r="B332" s="3"/>
      <c r="C332" s="3"/>
      <c r="D332" s="3"/>
      <c r="E332" s="3"/>
      <c r="F332" s="147">
        <v>201</v>
      </c>
      <c r="G332" s="148">
        <v>49</v>
      </c>
      <c r="H332" s="148">
        <v>7</v>
      </c>
      <c r="I332" s="148">
        <v>55</v>
      </c>
      <c r="J332" s="148">
        <v>59</v>
      </c>
      <c r="K332" s="148">
        <v>20</v>
      </c>
      <c r="L332" s="149">
        <v>11</v>
      </c>
      <c r="M332" s="119">
        <f>I332/(F332-G332-H332)</f>
        <v>0.37931034482758619</v>
      </c>
      <c r="N332" s="23">
        <f>J332/(F332-G332-H332)</f>
        <v>0.40689655172413791</v>
      </c>
      <c r="O332" s="23">
        <f>K332/(F332-G332-H332)</f>
        <v>0.13793103448275862</v>
      </c>
      <c r="P332" s="24">
        <f>L332/(F332-G332-H332)</f>
        <v>7.586206896551724E-2</v>
      </c>
      <c r="Q332" s="85" t="s">
        <v>182</v>
      </c>
      <c r="R332" s="4"/>
      <c r="S332" s="2">
        <f t="shared" si="52"/>
        <v>3.482587064676617E-2</v>
      </c>
      <c r="T332" s="76">
        <f t="shared" si="53"/>
        <v>0.24378109452736318</v>
      </c>
      <c r="W332" s="4"/>
      <c r="X332" s="4"/>
      <c r="Y332" s="4"/>
      <c r="Z332" s="4"/>
      <c r="AA332" s="4"/>
      <c r="AB332" s="4"/>
      <c r="AC332" s="4"/>
    </row>
    <row r="333" spans="1:29" x14ac:dyDescent="0.25">
      <c r="B333" s="3"/>
      <c r="C333" s="3"/>
      <c r="D333" s="3"/>
      <c r="E333" s="3"/>
      <c r="F333" s="190"/>
      <c r="G333" s="190"/>
      <c r="H333" s="190"/>
      <c r="I333" s="190"/>
      <c r="J333" s="190"/>
      <c r="K333" s="190"/>
      <c r="L333" s="190"/>
      <c r="M333" s="3"/>
      <c r="N333" s="3"/>
      <c r="O333" s="3"/>
      <c r="P333" s="3"/>
      <c r="Q333" s="3"/>
      <c r="R333" s="4"/>
      <c r="S333" s="4"/>
      <c r="W333" s="4"/>
      <c r="X333" s="4"/>
      <c r="Y333" s="4"/>
      <c r="Z333" s="4"/>
      <c r="AA333" s="4"/>
      <c r="AB333" s="4"/>
      <c r="AC333" s="4"/>
    </row>
    <row r="334" spans="1:29" x14ac:dyDescent="0.25">
      <c r="A334" s="126"/>
      <c r="B334" s="126"/>
      <c r="C334" s="126"/>
      <c r="D334" s="126"/>
      <c r="E334" s="126"/>
      <c r="F334" s="187"/>
      <c r="G334" s="187"/>
      <c r="H334" s="187"/>
      <c r="I334" s="187"/>
      <c r="J334" s="187"/>
      <c r="K334" s="187"/>
      <c r="L334" s="187"/>
      <c r="M334" s="126"/>
      <c r="N334" s="126"/>
      <c r="O334" s="126"/>
      <c r="P334" s="126"/>
      <c r="Q334" s="68"/>
      <c r="R334" s="126"/>
      <c r="S334" s="103"/>
      <c r="W334" s="4"/>
      <c r="X334" s="4"/>
      <c r="Y334" s="4"/>
      <c r="Z334" s="4"/>
      <c r="AA334" s="4"/>
      <c r="AB334" s="4"/>
      <c r="AC334" s="4"/>
    </row>
    <row r="335" spans="1:29" x14ac:dyDescent="0.25">
      <c r="B335" s="127" t="s">
        <v>9</v>
      </c>
      <c r="C335" s="1"/>
      <c r="D335" s="127" t="s">
        <v>10</v>
      </c>
      <c r="E335" s="127"/>
      <c r="F335" s="188" t="s">
        <v>12</v>
      </c>
      <c r="G335" s="188" t="s">
        <v>3</v>
      </c>
      <c r="H335" s="188" t="s">
        <v>92</v>
      </c>
      <c r="I335" s="188" t="s">
        <v>13</v>
      </c>
      <c r="J335" s="188" t="s">
        <v>2</v>
      </c>
      <c r="K335" s="188" t="s">
        <v>0</v>
      </c>
      <c r="L335" s="190" t="s">
        <v>1</v>
      </c>
      <c r="M335" s="3" t="s">
        <v>14</v>
      </c>
      <c r="N335" s="3" t="s">
        <v>4</v>
      </c>
      <c r="O335" s="3" t="s">
        <v>5</v>
      </c>
      <c r="P335" s="3" t="s">
        <v>6</v>
      </c>
      <c r="Q335" s="3" t="s">
        <v>102</v>
      </c>
      <c r="R335" s="4"/>
      <c r="S335" s="3"/>
      <c r="T335" s="3"/>
      <c r="W335" s="4"/>
      <c r="X335" s="4"/>
      <c r="Y335" s="4"/>
      <c r="Z335" s="4"/>
      <c r="AA335" s="4"/>
      <c r="AB335" s="4"/>
      <c r="AC335" s="4"/>
    </row>
    <row r="336" spans="1:29" ht="15" customHeight="1" thickBot="1" x14ac:dyDescent="0.3">
      <c r="A336" s="169" t="s">
        <v>233</v>
      </c>
      <c r="B336" s="3">
        <v>91153</v>
      </c>
      <c r="C336" s="3" t="s">
        <v>59</v>
      </c>
      <c r="D336" s="3">
        <v>2</v>
      </c>
      <c r="E336" s="3" t="s">
        <v>16</v>
      </c>
      <c r="F336" s="147">
        <v>12582</v>
      </c>
      <c r="G336" s="156">
        <v>0</v>
      </c>
      <c r="H336" s="156">
        <v>0</v>
      </c>
      <c r="I336" s="148">
        <v>1366</v>
      </c>
      <c r="J336" s="148">
        <v>4370</v>
      </c>
      <c r="K336" s="148">
        <v>2996</v>
      </c>
      <c r="L336" s="139">
        <v>3850</v>
      </c>
      <c r="M336" s="28">
        <f>I336/(F336-G336-H336)</f>
        <v>0.10856779526307424</v>
      </c>
      <c r="N336" s="23">
        <f>J336/(F336-G336-H336)</f>
        <v>0.34732157049753615</v>
      </c>
      <c r="O336" s="23">
        <f>K336/(F336-G336-H336)</f>
        <v>0.23811794627245272</v>
      </c>
      <c r="P336" s="78">
        <f>L336/(F336-G336-H336)</f>
        <v>0.3059926879669369</v>
      </c>
      <c r="Q336" s="44" t="s">
        <v>98</v>
      </c>
      <c r="R336" s="27"/>
      <c r="S336" s="2"/>
      <c r="T336" s="72"/>
      <c r="W336" s="4"/>
      <c r="X336" s="4"/>
      <c r="Y336" s="4"/>
      <c r="Z336" s="4"/>
      <c r="AA336" s="4"/>
      <c r="AB336" s="4"/>
      <c r="AC336" s="4"/>
    </row>
    <row r="337" spans="1:29" x14ac:dyDescent="0.25">
      <c r="A337" s="169"/>
      <c r="B337" s="3"/>
      <c r="C337" s="3" t="s">
        <v>18</v>
      </c>
      <c r="D337" s="3"/>
      <c r="E337" s="3"/>
      <c r="F337" s="143">
        <v>1503</v>
      </c>
      <c r="G337" s="157">
        <v>0</v>
      </c>
      <c r="H337" s="157">
        <v>0</v>
      </c>
      <c r="I337" s="146">
        <v>82</v>
      </c>
      <c r="J337" s="146">
        <v>436</v>
      </c>
      <c r="K337" s="146">
        <v>378</v>
      </c>
      <c r="L337" s="153">
        <v>607</v>
      </c>
      <c r="M337" s="92">
        <f>I337/(F337-G337-H337)</f>
        <v>5.4557551563539586E-2</v>
      </c>
      <c r="N337" s="93">
        <f>J337/(F337-G337-H337)</f>
        <v>0.29008649367930806</v>
      </c>
      <c r="O337" s="93">
        <f>K337/(F337-G337-H337)</f>
        <v>0.25149700598802394</v>
      </c>
      <c r="P337" s="102">
        <f>L337/(F337-G337-H337)</f>
        <v>0.40385894876912842</v>
      </c>
      <c r="Q337" s="85" t="s">
        <v>103</v>
      </c>
      <c r="R337" s="27"/>
      <c r="S337" s="2"/>
      <c r="T337" s="72"/>
      <c r="W337" s="4"/>
      <c r="X337" s="4"/>
      <c r="Y337" s="4"/>
      <c r="Z337" s="4"/>
      <c r="AA337" s="4"/>
      <c r="AB337" s="4"/>
      <c r="AC337" s="4"/>
    </row>
    <row r="338" spans="1:29" x14ac:dyDescent="0.25">
      <c r="A338" s="169"/>
      <c r="B338" s="3"/>
      <c r="C338" s="3"/>
      <c r="D338" s="3"/>
      <c r="E338" s="3"/>
      <c r="F338" s="143">
        <v>5081</v>
      </c>
      <c r="G338" s="157">
        <v>0</v>
      </c>
      <c r="H338" s="157">
        <v>0</v>
      </c>
      <c r="I338" s="146">
        <v>340</v>
      </c>
      <c r="J338" s="146">
        <v>1560</v>
      </c>
      <c r="K338" s="146">
        <v>1326</v>
      </c>
      <c r="L338" s="153">
        <v>1855</v>
      </c>
      <c r="M338" s="17">
        <f>I338/(F338-G338-H338)</f>
        <v>6.6915961424916348E-2</v>
      </c>
      <c r="N338" s="18">
        <f>J338/(F338-G338-H338)</f>
        <v>0.30702617594961623</v>
      </c>
      <c r="O338" s="18">
        <f>K338/(F338-G338-H338)</f>
        <v>0.2609722495571738</v>
      </c>
      <c r="P338" s="74">
        <f>L338/(F338-G338-H338)</f>
        <v>0.36508561306829362</v>
      </c>
      <c r="Q338" s="85" t="s">
        <v>99</v>
      </c>
      <c r="R338" s="4"/>
      <c r="S338" s="2"/>
      <c r="T338" s="72"/>
      <c r="W338" s="4"/>
      <c r="X338" s="4"/>
      <c r="Y338" s="4"/>
      <c r="Z338" s="4"/>
      <c r="AA338" s="4"/>
      <c r="AB338" s="4"/>
      <c r="AC338" s="4"/>
    </row>
    <row r="339" spans="1:29" x14ac:dyDescent="0.25">
      <c r="A339" s="169"/>
      <c r="B339" s="3"/>
      <c r="C339" s="3"/>
      <c r="D339" s="3"/>
      <c r="E339" s="3"/>
      <c r="F339" s="143">
        <v>5770</v>
      </c>
      <c r="G339" s="157">
        <v>0</v>
      </c>
      <c r="H339" s="157">
        <v>0</v>
      </c>
      <c r="I339" s="146">
        <v>722</v>
      </c>
      <c r="J339" s="146">
        <v>2142</v>
      </c>
      <c r="K339" s="146">
        <v>1279</v>
      </c>
      <c r="L339" s="153">
        <v>1627</v>
      </c>
      <c r="M339" s="17">
        <f>I339/(F339-G339-H339)</f>
        <v>0.12512998266897746</v>
      </c>
      <c r="N339" s="18">
        <f>J339/(F339-G339-H339)</f>
        <v>0.3712305025996534</v>
      </c>
      <c r="O339" s="18">
        <f>K339/(F339-G339-H339)</f>
        <v>0.22166377816291161</v>
      </c>
      <c r="P339" s="74">
        <f>L339/(F339-G339-H339)</f>
        <v>0.28197573656845754</v>
      </c>
      <c r="Q339" s="85" t="s">
        <v>101</v>
      </c>
      <c r="R339" s="4"/>
      <c r="S339" s="2"/>
      <c r="T339" s="72"/>
      <c r="W339" s="4"/>
      <c r="X339" s="4"/>
      <c r="Y339" s="4"/>
      <c r="Z339" s="4"/>
      <c r="AA339" s="4"/>
      <c r="AB339" s="4"/>
      <c r="AC339" s="4"/>
    </row>
    <row r="340" spans="1:29" ht="15.75" thickBot="1" x14ac:dyDescent="0.3">
      <c r="A340" s="169"/>
      <c r="B340" s="3"/>
      <c r="C340" s="3"/>
      <c r="D340" s="3"/>
      <c r="E340" s="3"/>
      <c r="F340" s="147">
        <v>1731</v>
      </c>
      <c r="G340" s="156">
        <v>0</v>
      </c>
      <c r="H340" s="156">
        <v>0</v>
      </c>
      <c r="I340" s="148">
        <v>304</v>
      </c>
      <c r="J340" s="148">
        <v>668</v>
      </c>
      <c r="K340" s="148">
        <v>391</v>
      </c>
      <c r="L340" s="139">
        <v>368</v>
      </c>
      <c r="M340" s="28">
        <f>I340/(F340-G340-H340)</f>
        <v>0.17562102830733681</v>
      </c>
      <c r="N340" s="23">
        <f>J340/(F340-G340-H340)</f>
        <v>0.38590410167533218</v>
      </c>
      <c r="O340" s="23">
        <f>K340/(F340-G340-H340)</f>
        <v>0.22588099364529174</v>
      </c>
      <c r="P340" s="24">
        <f>L340/(F340-G340-H340)</f>
        <v>0.21259387637203928</v>
      </c>
      <c r="Q340" s="85" t="s">
        <v>182</v>
      </c>
      <c r="R340" s="4"/>
      <c r="S340" s="4"/>
      <c r="W340" s="4"/>
      <c r="X340" s="4"/>
      <c r="Y340" s="4"/>
      <c r="Z340" s="4"/>
      <c r="AA340" s="4"/>
      <c r="AB340" s="4"/>
      <c r="AC340" s="4"/>
    </row>
    <row r="341" spans="1:29" x14ac:dyDescent="0.25">
      <c r="A341" s="169"/>
      <c r="B341" s="3"/>
      <c r="C341" s="3"/>
      <c r="D341" s="3"/>
      <c r="E341" s="3"/>
      <c r="F341" s="200"/>
      <c r="G341" s="200"/>
      <c r="H341" s="200"/>
      <c r="I341" s="200"/>
      <c r="J341" s="200"/>
      <c r="K341" s="200"/>
      <c r="L341" s="200"/>
      <c r="M341" s="3"/>
      <c r="N341" s="3"/>
      <c r="O341" s="3"/>
      <c r="P341" s="3"/>
      <c r="Q341" s="3"/>
      <c r="R341" s="4"/>
      <c r="S341" s="4"/>
      <c r="W341" s="3"/>
      <c r="X341" s="3"/>
      <c r="Y341" s="3"/>
      <c r="Z341" s="3"/>
      <c r="AA341" s="3"/>
      <c r="AB341" s="3"/>
      <c r="AC341" s="3"/>
    </row>
    <row r="342" spans="1:29" x14ac:dyDescent="0.25">
      <c r="A342" s="169"/>
      <c r="B342" s="3"/>
      <c r="C342" s="3"/>
      <c r="D342" s="3"/>
      <c r="E342" s="3"/>
      <c r="F342" s="188" t="s">
        <v>12</v>
      </c>
      <c r="G342" s="188" t="s">
        <v>3</v>
      </c>
      <c r="H342" s="188" t="s">
        <v>92</v>
      </c>
      <c r="I342" s="188" t="s">
        <v>13</v>
      </c>
      <c r="J342" s="188" t="s">
        <v>2</v>
      </c>
      <c r="K342" s="188" t="s">
        <v>0</v>
      </c>
      <c r="L342" s="190" t="s">
        <v>1</v>
      </c>
      <c r="M342" s="3" t="s">
        <v>14</v>
      </c>
      <c r="N342" s="3" t="s">
        <v>4</v>
      </c>
      <c r="O342" s="3" t="s">
        <v>5</v>
      </c>
      <c r="P342" s="3" t="s">
        <v>6</v>
      </c>
      <c r="Q342" s="3" t="s">
        <v>102</v>
      </c>
      <c r="R342" s="4"/>
      <c r="S342" s="3"/>
      <c r="T342" s="3"/>
      <c r="W342" s="4"/>
      <c r="X342" s="4"/>
      <c r="Y342" s="4"/>
      <c r="Z342" s="4"/>
      <c r="AA342" s="4"/>
      <c r="AB342" s="4"/>
      <c r="AC342" s="4"/>
    </row>
    <row r="343" spans="1:29" ht="15.75" thickBot="1" x14ac:dyDescent="0.3">
      <c r="A343" s="169"/>
      <c r="B343" s="3">
        <v>91155</v>
      </c>
      <c r="C343" s="3" t="s">
        <v>60</v>
      </c>
      <c r="D343" s="3">
        <v>2</v>
      </c>
      <c r="E343" s="3" t="s">
        <v>16</v>
      </c>
      <c r="F343" s="147">
        <v>4799</v>
      </c>
      <c r="G343" s="156">
        <v>0</v>
      </c>
      <c r="H343" s="156">
        <v>0</v>
      </c>
      <c r="I343" s="148">
        <v>845</v>
      </c>
      <c r="J343" s="148">
        <v>1034</v>
      </c>
      <c r="K343" s="148">
        <v>1115</v>
      </c>
      <c r="L343" s="139">
        <v>1805</v>
      </c>
      <c r="M343" s="28">
        <f>I343/(F343-G343-H343)</f>
        <v>0.17607834965617836</v>
      </c>
      <c r="N343" s="23">
        <f>J343/(F343-G343-H343)</f>
        <v>0.21546155449051885</v>
      </c>
      <c r="O343" s="23">
        <f>K343/(F343-G343-H343)</f>
        <v>0.23234007084809336</v>
      </c>
      <c r="P343" s="78">
        <f>L343/(F343-G343-H343)</f>
        <v>0.37612002500520941</v>
      </c>
      <c r="Q343" s="44" t="s">
        <v>98</v>
      </c>
      <c r="R343" s="27"/>
      <c r="S343" s="2"/>
      <c r="T343" s="72"/>
      <c r="W343" s="4"/>
      <c r="X343" s="4"/>
      <c r="Y343" s="4"/>
      <c r="Z343" s="4"/>
      <c r="AA343" s="4"/>
      <c r="AB343" s="4"/>
      <c r="AC343" s="4"/>
    </row>
    <row r="344" spans="1:29" x14ac:dyDescent="0.25">
      <c r="A344" s="169"/>
      <c r="B344" s="3"/>
      <c r="C344" s="3" t="s">
        <v>21</v>
      </c>
      <c r="D344" s="3"/>
      <c r="E344" s="3"/>
      <c r="F344" s="140">
        <v>746</v>
      </c>
      <c r="G344" s="141">
        <v>0</v>
      </c>
      <c r="H344" s="141">
        <v>0</v>
      </c>
      <c r="I344" s="141">
        <v>57</v>
      </c>
      <c r="J344" s="141">
        <v>124</v>
      </c>
      <c r="K344" s="141">
        <v>182</v>
      </c>
      <c r="L344" s="142">
        <v>383</v>
      </c>
      <c r="M344" s="92">
        <f>I344/(F344-G344-H344)</f>
        <v>7.6407506702412864E-2</v>
      </c>
      <c r="N344" s="93">
        <f>J344/(F344-G344-H344)</f>
        <v>0.16621983914209115</v>
      </c>
      <c r="O344" s="93">
        <f>K344/(F344-G344-H344)</f>
        <v>0.24396782841823056</v>
      </c>
      <c r="P344" s="102">
        <f>L344/(F344-G344-H344)</f>
        <v>0.51340482573726542</v>
      </c>
      <c r="Q344" s="85" t="s">
        <v>103</v>
      </c>
      <c r="R344" s="27"/>
      <c r="S344" s="2"/>
      <c r="T344" s="72"/>
      <c r="W344" s="4"/>
      <c r="X344" s="4"/>
      <c r="Y344" s="4"/>
      <c r="Z344" s="4"/>
      <c r="AA344" s="4"/>
      <c r="AB344" s="4"/>
      <c r="AC344" s="4"/>
    </row>
    <row r="345" spans="1:29" x14ac:dyDescent="0.25">
      <c r="A345" s="169"/>
      <c r="B345" s="3"/>
      <c r="C345" s="3"/>
      <c r="D345" s="3"/>
      <c r="E345" s="3"/>
      <c r="F345" s="143">
        <v>2157</v>
      </c>
      <c r="G345" s="144">
        <v>0</v>
      </c>
      <c r="H345" s="144">
        <v>0</v>
      </c>
      <c r="I345" s="144">
        <v>232</v>
      </c>
      <c r="J345" s="144">
        <v>363</v>
      </c>
      <c r="K345" s="144">
        <v>539</v>
      </c>
      <c r="L345" s="145">
        <v>1023</v>
      </c>
      <c r="M345" s="17">
        <f>I345/(F345-G345-H345)</f>
        <v>0.10755679184051924</v>
      </c>
      <c r="N345" s="18">
        <f>J345/(F345-G345-H345)</f>
        <v>0.16828929068150209</v>
      </c>
      <c r="O345" s="18">
        <f>K345/(F345-G345-H345)</f>
        <v>0.2498840982846546</v>
      </c>
      <c r="P345" s="74">
        <f>L345/(F345-G345-H345)</f>
        <v>0.47426981919332406</v>
      </c>
      <c r="Q345" s="85" t="s">
        <v>99</v>
      </c>
      <c r="R345" s="4"/>
      <c r="S345" s="2"/>
      <c r="T345" s="72"/>
      <c r="W345" s="4"/>
      <c r="X345" s="4"/>
      <c r="Y345" s="4"/>
      <c r="Z345" s="4"/>
      <c r="AA345" s="4"/>
      <c r="AB345" s="4"/>
      <c r="AC345" s="4"/>
    </row>
    <row r="346" spans="1:29" x14ac:dyDescent="0.25">
      <c r="A346" s="169"/>
      <c r="B346" s="3"/>
      <c r="C346" s="3"/>
      <c r="D346" s="3"/>
      <c r="E346" s="3"/>
      <c r="F346" s="143">
        <v>2047</v>
      </c>
      <c r="G346" s="146">
        <v>0</v>
      </c>
      <c r="H346" s="146">
        <v>0</v>
      </c>
      <c r="I346" s="146">
        <v>421</v>
      </c>
      <c r="J346" s="146">
        <v>499</v>
      </c>
      <c r="K346" s="146">
        <v>453</v>
      </c>
      <c r="L346" s="145">
        <v>674</v>
      </c>
      <c r="M346" s="120">
        <f>I346/(F346-G346-H346)</f>
        <v>0.20566682950659501</v>
      </c>
      <c r="N346" s="18">
        <f>J346/(F346-G346-H346)</f>
        <v>0.24377137274059599</v>
      </c>
      <c r="O346" s="18">
        <f>K346/(F346-G346-H346)</f>
        <v>0.22129946262823644</v>
      </c>
      <c r="P346" s="74">
        <f>L346/(F346-G346-H346)</f>
        <v>0.32926233512457254</v>
      </c>
      <c r="Q346" s="85" t="s">
        <v>101</v>
      </c>
      <c r="R346" s="4"/>
      <c r="S346" s="2"/>
      <c r="T346" s="72"/>
      <c r="W346" s="4"/>
      <c r="X346" s="4"/>
      <c r="Y346" s="4"/>
      <c r="Z346" s="4"/>
      <c r="AA346" s="4"/>
      <c r="AB346" s="4"/>
      <c r="AC346" s="4"/>
    </row>
    <row r="347" spans="1:29" ht="15.75" thickBot="1" x14ac:dyDescent="0.3">
      <c r="A347" s="169"/>
      <c r="B347" s="3"/>
      <c r="C347" s="3"/>
      <c r="D347" s="3"/>
      <c r="E347" s="3"/>
      <c r="F347" s="147">
        <v>595</v>
      </c>
      <c r="G347" s="148">
        <v>0</v>
      </c>
      <c r="H347" s="148">
        <v>0</v>
      </c>
      <c r="I347" s="148">
        <v>192</v>
      </c>
      <c r="J347" s="148">
        <v>172</v>
      </c>
      <c r="K347" s="148">
        <v>123</v>
      </c>
      <c r="L347" s="149">
        <v>108</v>
      </c>
      <c r="M347" s="119">
        <f>I347/(F347-G347-H347)</f>
        <v>0.32268907563025212</v>
      </c>
      <c r="N347" s="23">
        <f>J347/(F347-G347-H347)</f>
        <v>0.28907563025210087</v>
      </c>
      <c r="O347" s="23">
        <f>K347/(F347-G347-H347)</f>
        <v>0.20672268907563024</v>
      </c>
      <c r="P347" s="24">
        <f>L347/(F347-G347-H347)</f>
        <v>0.1815126050420168</v>
      </c>
      <c r="Q347" s="85" t="s">
        <v>182</v>
      </c>
      <c r="R347" s="4"/>
      <c r="S347" s="4"/>
      <c r="W347" s="4"/>
      <c r="X347" s="4"/>
      <c r="Y347" s="4"/>
      <c r="Z347" s="4"/>
      <c r="AA347" s="4"/>
      <c r="AB347" s="4"/>
      <c r="AC347" s="4"/>
    </row>
    <row r="348" spans="1:29" x14ac:dyDescent="0.25">
      <c r="A348" s="169"/>
      <c r="B348" s="3"/>
      <c r="C348" s="3"/>
      <c r="D348" s="3"/>
      <c r="E348" s="3"/>
      <c r="F348" s="200"/>
      <c r="G348" s="200"/>
      <c r="H348" s="200"/>
      <c r="I348" s="200"/>
      <c r="J348" s="200"/>
      <c r="K348" s="200"/>
      <c r="L348" s="200"/>
      <c r="M348" s="3"/>
      <c r="N348" s="3"/>
      <c r="O348" s="3"/>
      <c r="P348" s="3"/>
      <c r="Q348" s="3"/>
      <c r="R348" s="4"/>
      <c r="S348" s="4"/>
      <c r="W348" s="3"/>
      <c r="X348" s="3"/>
      <c r="Y348" s="3"/>
      <c r="Z348" s="3"/>
      <c r="AA348" s="3"/>
      <c r="AB348" s="3"/>
      <c r="AC348" s="3"/>
    </row>
    <row r="349" spans="1:29" x14ac:dyDescent="0.25">
      <c r="A349" s="169"/>
      <c r="B349" s="3"/>
      <c r="C349" s="3"/>
      <c r="D349" s="3"/>
      <c r="E349" s="3"/>
      <c r="F349" s="188" t="s">
        <v>12</v>
      </c>
      <c r="G349" s="188" t="s">
        <v>3</v>
      </c>
      <c r="H349" s="188" t="s">
        <v>92</v>
      </c>
      <c r="I349" s="188" t="s">
        <v>13</v>
      </c>
      <c r="J349" s="188" t="s">
        <v>2</v>
      </c>
      <c r="K349" s="188" t="s">
        <v>0</v>
      </c>
      <c r="L349" s="190" t="s">
        <v>1</v>
      </c>
      <c r="M349" s="3" t="s">
        <v>14</v>
      </c>
      <c r="N349" s="3" t="s">
        <v>4</v>
      </c>
      <c r="O349" s="3" t="s">
        <v>5</v>
      </c>
      <c r="P349" s="3" t="s">
        <v>6</v>
      </c>
      <c r="Q349" s="3" t="s">
        <v>102</v>
      </c>
      <c r="R349" s="4"/>
      <c r="S349" s="3"/>
      <c r="T349" s="3"/>
      <c r="W349" s="4"/>
      <c r="X349" s="4"/>
      <c r="Y349" s="4"/>
      <c r="Z349" s="4"/>
      <c r="AA349" s="4"/>
      <c r="AB349" s="4"/>
      <c r="AC349" s="4"/>
    </row>
    <row r="350" spans="1:29" ht="15.75" thickBot="1" x14ac:dyDescent="0.3">
      <c r="A350" s="169"/>
      <c r="B350" s="3">
        <v>91158</v>
      </c>
      <c r="C350" s="3" t="s">
        <v>61</v>
      </c>
      <c r="D350" s="3">
        <v>2</v>
      </c>
      <c r="E350" s="3" t="s">
        <v>16</v>
      </c>
      <c r="F350" s="147">
        <v>11230</v>
      </c>
      <c r="G350" s="156">
        <v>0</v>
      </c>
      <c r="H350" s="156">
        <v>0</v>
      </c>
      <c r="I350" s="148">
        <v>1544</v>
      </c>
      <c r="J350" s="148">
        <v>3104</v>
      </c>
      <c r="K350" s="148">
        <v>3049</v>
      </c>
      <c r="L350" s="139">
        <v>3533</v>
      </c>
      <c r="M350" s="28">
        <f>I350/(F350-G350-H350)</f>
        <v>0.13748886910062333</v>
      </c>
      <c r="N350" s="23">
        <f>J350/(F350-G350-H350)</f>
        <v>0.27640249332146039</v>
      </c>
      <c r="O350" s="23">
        <f>K350/(F350-G350-H350)</f>
        <v>0.27150489759572571</v>
      </c>
      <c r="P350" s="78">
        <f>L350/(F350-G350-H350)</f>
        <v>0.31460373998219054</v>
      </c>
      <c r="Q350" s="44" t="s">
        <v>98</v>
      </c>
      <c r="R350" s="27"/>
      <c r="S350" s="2"/>
      <c r="T350" s="72"/>
      <c r="W350" s="4"/>
      <c r="X350" s="4"/>
      <c r="Y350" s="4"/>
      <c r="Z350" s="4"/>
      <c r="AA350" s="4"/>
      <c r="AB350" s="4"/>
      <c r="AC350" s="4"/>
    </row>
    <row r="351" spans="1:29" x14ac:dyDescent="0.25">
      <c r="A351" s="169"/>
      <c r="B351" s="3"/>
      <c r="C351" s="3" t="s">
        <v>18</v>
      </c>
      <c r="D351" s="3"/>
      <c r="E351" s="3"/>
      <c r="F351" s="140">
        <v>1777</v>
      </c>
      <c r="G351" s="141">
        <v>0</v>
      </c>
      <c r="H351" s="141">
        <v>0</v>
      </c>
      <c r="I351" s="141">
        <v>119</v>
      </c>
      <c r="J351" s="141">
        <v>426</v>
      </c>
      <c r="K351" s="141">
        <v>522</v>
      </c>
      <c r="L351" s="142">
        <v>710</v>
      </c>
      <c r="M351" s="92">
        <f>I351/(F351-G351-H351)</f>
        <v>6.6966797974113673E-2</v>
      </c>
      <c r="N351" s="93">
        <f>J351/(F351-G351-H351)</f>
        <v>0.23972988182329769</v>
      </c>
      <c r="O351" s="93">
        <f>K351/(F351-G351-H351)</f>
        <v>0.29375351716375914</v>
      </c>
      <c r="P351" s="102">
        <f>L351/(F351-G351-H351)</f>
        <v>0.39954980303882948</v>
      </c>
      <c r="Q351" s="85" t="s">
        <v>103</v>
      </c>
      <c r="R351" s="27"/>
      <c r="S351" s="2"/>
      <c r="T351" s="72"/>
      <c r="W351" s="4"/>
      <c r="X351" s="4"/>
      <c r="Y351" s="4"/>
      <c r="Z351" s="4"/>
      <c r="AA351" s="4"/>
      <c r="AB351" s="4"/>
      <c r="AC351" s="4"/>
    </row>
    <row r="352" spans="1:29" x14ac:dyDescent="0.25">
      <c r="A352" s="169"/>
      <c r="B352" s="3"/>
      <c r="C352" s="3"/>
      <c r="D352" s="3"/>
      <c r="E352" s="3"/>
      <c r="F352" s="143">
        <v>5503</v>
      </c>
      <c r="G352" s="144">
        <v>0</v>
      </c>
      <c r="H352" s="144">
        <v>0</v>
      </c>
      <c r="I352" s="144">
        <v>397</v>
      </c>
      <c r="J352" s="144">
        <v>1435</v>
      </c>
      <c r="K352" s="144">
        <v>1606</v>
      </c>
      <c r="L352" s="145">
        <v>2065</v>
      </c>
      <c r="M352" s="17">
        <f>I352/(F352-G352-H352)</f>
        <v>7.2142467744866434E-2</v>
      </c>
      <c r="N352" s="18">
        <f>J352/(F352-G352-H352)</f>
        <v>0.26076685444303105</v>
      </c>
      <c r="O352" s="18">
        <f>K352/(F352-G352-H352)</f>
        <v>0.29184081410139923</v>
      </c>
      <c r="P352" s="74">
        <f>L352/(F352-G352-H352)</f>
        <v>0.37524986371070324</v>
      </c>
      <c r="Q352" s="85" t="s">
        <v>99</v>
      </c>
      <c r="R352" s="4"/>
      <c r="S352" s="2"/>
      <c r="T352" s="72"/>
      <c r="W352" s="4"/>
      <c r="X352" s="4"/>
      <c r="Y352" s="4"/>
      <c r="Z352" s="4"/>
      <c r="AA352" s="4"/>
      <c r="AB352" s="4"/>
      <c r="AC352" s="4"/>
    </row>
    <row r="353" spans="1:29" x14ac:dyDescent="0.25">
      <c r="A353" s="169"/>
      <c r="B353" s="3"/>
      <c r="C353" s="3"/>
      <c r="D353" s="3"/>
      <c r="E353" s="3"/>
      <c r="F353" s="143">
        <v>4414</v>
      </c>
      <c r="G353" s="146">
        <v>0</v>
      </c>
      <c r="H353" s="146">
        <v>0</v>
      </c>
      <c r="I353" s="146">
        <v>815</v>
      </c>
      <c r="J353" s="146">
        <v>1289</v>
      </c>
      <c r="K353" s="146">
        <v>1171</v>
      </c>
      <c r="L353" s="145">
        <v>1139</v>
      </c>
      <c r="M353" s="17">
        <f>I353/(F353-G353-H353)</f>
        <v>0.18463978251019483</v>
      </c>
      <c r="N353" s="18">
        <f>J353/(F353-G353-H353)</f>
        <v>0.29202537381060262</v>
      </c>
      <c r="O353" s="18">
        <f>K353/(F353-G353-H353)</f>
        <v>0.265292251925691</v>
      </c>
      <c r="P353" s="74">
        <f>L353/(F353-G353-H353)</f>
        <v>0.25804259175351157</v>
      </c>
      <c r="Q353" s="85" t="s">
        <v>101</v>
      </c>
      <c r="R353" s="4"/>
      <c r="S353" s="2"/>
      <c r="T353" s="72"/>
      <c r="W353" s="4"/>
      <c r="X353" s="4"/>
      <c r="Y353" s="4"/>
      <c r="Z353" s="4"/>
      <c r="AA353" s="4"/>
      <c r="AB353" s="4"/>
      <c r="AC353" s="4"/>
    </row>
    <row r="354" spans="1:29" ht="15.75" thickBot="1" x14ac:dyDescent="0.3">
      <c r="A354" s="169"/>
      <c r="B354" s="3"/>
      <c r="C354" s="3"/>
      <c r="D354" s="3"/>
      <c r="E354" s="3"/>
      <c r="F354" s="147">
        <v>1313</v>
      </c>
      <c r="G354" s="148">
        <v>0</v>
      </c>
      <c r="H354" s="148">
        <v>0</v>
      </c>
      <c r="I354" s="148">
        <v>332</v>
      </c>
      <c r="J354" s="148">
        <v>380</v>
      </c>
      <c r="K354" s="148">
        <v>272</v>
      </c>
      <c r="L354" s="149">
        <v>329</v>
      </c>
      <c r="M354" s="119">
        <f>I354/(F354-G354-H354)</f>
        <v>0.25285605483625284</v>
      </c>
      <c r="N354" s="23">
        <f>J354/(F354-G354-H354)</f>
        <v>0.2894135567402894</v>
      </c>
      <c r="O354" s="23">
        <f>K354/(F354-G354-H354)</f>
        <v>0.20715917745620716</v>
      </c>
      <c r="P354" s="78">
        <f>L354/(F354-G354-H354)</f>
        <v>0.25057121096725055</v>
      </c>
      <c r="Q354" s="85" t="s">
        <v>182</v>
      </c>
      <c r="R354" s="4"/>
      <c r="S354" s="4"/>
      <c r="W354" s="4"/>
      <c r="X354" s="4"/>
      <c r="Y354" s="4"/>
      <c r="Z354" s="4"/>
      <c r="AA354" s="4"/>
      <c r="AB354" s="4"/>
      <c r="AC354" s="4"/>
    </row>
    <row r="355" spans="1:29" x14ac:dyDescent="0.25">
      <c r="A355" s="169"/>
      <c r="B355" s="3"/>
      <c r="C355" s="3"/>
      <c r="D355" s="3"/>
      <c r="E355" s="3"/>
      <c r="F355" s="200"/>
      <c r="G355" s="200"/>
      <c r="H355" s="200"/>
      <c r="I355" s="200"/>
      <c r="J355" s="200"/>
      <c r="K355" s="200"/>
      <c r="L355" s="200"/>
      <c r="M355" s="3"/>
      <c r="N355" s="3"/>
      <c r="O355" s="3"/>
      <c r="P355" s="3"/>
      <c r="Q355" s="3"/>
      <c r="R355" s="4"/>
      <c r="S355" s="4"/>
      <c r="W355" s="3"/>
      <c r="X355" s="3"/>
      <c r="Y355" s="3"/>
      <c r="Z355" s="3"/>
      <c r="AA355" s="3"/>
      <c r="AB355" s="3"/>
      <c r="AC355" s="3"/>
    </row>
    <row r="356" spans="1:29" x14ac:dyDescent="0.25">
      <c r="A356" s="169"/>
      <c r="B356" s="3"/>
      <c r="C356" s="3"/>
      <c r="D356" s="3"/>
      <c r="E356" s="3"/>
      <c r="F356" s="188" t="s">
        <v>12</v>
      </c>
      <c r="G356" s="188" t="s">
        <v>3</v>
      </c>
      <c r="H356" s="188" t="s">
        <v>92</v>
      </c>
      <c r="I356" s="188" t="s">
        <v>13</v>
      </c>
      <c r="J356" s="188" t="s">
        <v>2</v>
      </c>
      <c r="K356" s="188" t="s">
        <v>0</v>
      </c>
      <c r="L356" s="190" t="s">
        <v>1</v>
      </c>
      <c r="M356" s="3" t="s">
        <v>14</v>
      </c>
      <c r="N356" s="3" t="s">
        <v>4</v>
      </c>
      <c r="O356" s="3" t="s">
        <v>5</v>
      </c>
      <c r="P356" s="3" t="s">
        <v>6</v>
      </c>
      <c r="Q356" s="3" t="s">
        <v>102</v>
      </c>
      <c r="R356" s="4"/>
      <c r="S356" s="3" t="s">
        <v>94</v>
      </c>
      <c r="T356" s="3" t="s">
        <v>93</v>
      </c>
      <c r="W356" s="4"/>
      <c r="X356" s="4"/>
      <c r="Y356" s="4"/>
      <c r="Z356" s="4"/>
      <c r="AA356" s="4"/>
      <c r="AB356" s="4"/>
      <c r="AC356" s="4"/>
    </row>
    <row r="357" spans="1:29" ht="15.75" thickBot="1" x14ac:dyDescent="0.3">
      <c r="A357" s="169"/>
      <c r="B357" s="3">
        <v>91156</v>
      </c>
      <c r="C357" s="3" t="s">
        <v>62</v>
      </c>
      <c r="D357" s="3">
        <v>2</v>
      </c>
      <c r="E357" s="3" t="s">
        <v>23</v>
      </c>
      <c r="F357" s="147">
        <v>12577</v>
      </c>
      <c r="G357" s="156">
        <v>1264</v>
      </c>
      <c r="H357" s="156">
        <v>2722</v>
      </c>
      <c r="I357" s="148">
        <v>1848</v>
      </c>
      <c r="J357" s="148">
        <v>3477</v>
      </c>
      <c r="K357" s="148">
        <v>2153</v>
      </c>
      <c r="L357" s="139">
        <v>1113</v>
      </c>
      <c r="M357" s="119">
        <f>I357/(F357-G357-H357)</f>
        <v>0.21510883482714468</v>
      </c>
      <c r="N357" s="23">
        <f>J357/(F357-G357-H357)</f>
        <v>0.40472587591665699</v>
      </c>
      <c r="O357" s="23">
        <f>K357/(F357-G357-H357)</f>
        <v>0.25061110464439529</v>
      </c>
      <c r="P357" s="24">
        <f>L357/(F357-G357-H357)</f>
        <v>0.12955418461180304</v>
      </c>
      <c r="Q357" s="44" t="s">
        <v>98</v>
      </c>
      <c r="R357" s="27"/>
      <c r="S357" s="76">
        <f>H357/F357</f>
        <v>0.21642681084519361</v>
      </c>
      <c r="T357" s="72">
        <f>G357/F357</f>
        <v>0.10050091436749622</v>
      </c>
      <c r="W357" s="4"/>
      <c r="X357" s="4"/>
      <c r="Y357" s="4"/>
      <c r="Z357" s="4"/>
      <c r="AA357" s="4"/>
      <c r="AB357" s="4"/>
      <c r="AC357" s="4"/>
    </row>
    <row r="358" spans="1:29" x14ac:dyDescent="0.25">
      <c r="A358" s="169"/>
      <c r="B358" s="3"/>
      <c r="C358" s="3" t="s">
        <v>18</v>
      </c>
      <c r="D358" s="3"/>
      <c r="E358" s="3"/>
      <c r="F358" s="140">
        <v>1852</v>
      </c>
      <c r="G358" s="141">
        <v>101</v>
      </c>
      <c r="H358" s="141">
        <v>341</v>
      </c>
      <c r="I358" s="141">
        <v>167</v>
      </c>
      <c r="J358" s="141">
        <v>493</v>
      </c>
      <c r="K358" s="141">
        <v>420</v>
      </c>
      <c r="L358" s="142">
        <v>330</v>
      </c>
      <c r="M358" s="92">
        <f>I358/(F358-G358-H358)</f>
        <v>0.11843971631205674</v>
      </c>
      <c r="N358" s="93">
        <f>J358/(F358-G358-H358)</f>
        <v>0.34964539007092199</v>
      </c>
      <c r="O358" s="93">
        <f>K358/(F358-G358-H358)</f>
        <v>0.2978723404255319</v>
      </c>
      <c r="P358" s="94">
        <f>L358/(F358-G358-H358)</f>
        <v>0.23404255319148937</v>
      </c>
      <c r="Q358" s="85" t="s">
        <v>103</v>
      </c>
      <c r="R358" s="27"/>
      <c r="S358" s="2">
        <f t="shared" ref="S358:S361" si="54">H358/F358</f>
        <v>0.18412526997840173</v>
      </c>
      <c r="T358" s="72">
        <f t="shared" ref="T358:T361" si="55">G358/F358</f>
        <v>5.4535637149028079E-2</v>
      </c>
      <c r="W358" s="4"/>
      <c r="X358" s="4"/>
      <c r="Y358" s="4"/>
      <c r="Z358" s="4"/>
      <c r="AA358" s="4"/>
      <c r="AB358" s="4"/>
      <c r="AC358" s="4"/>
    </row>
    <row r="359" spans="1:29" x14ac:dyDescent="0.25">
      <c r="A359" s="169"/>
      <c r="B359" s="3"/>
      <c r="C359" s="3"/>
      <c r="D359" s="3"/>
      <c r="E359" s="3"/>
      <c r="F359" s="143">
        <v>5620</v>
      </c>
      <c r="G359" s="144">
        <v>365</v>
      </c>
      <c r="H359" s="144">
        <v>1155</v>
      </c>
      <c r="I359" s="144">
        <v>683</v>
      </c>
      <c r="J359" s="144">
        <v>1599</v>
      </c>
      <c r="K359" s="144">
        <v>1151</v>
      </c>
      <c r="L359" s="145">
        <v>667</v>
      </c>
      <c r="M359" s="17">
        <f>I359/(F359-G359-H359)</f>
        <v>0.16658536585365855</v>
      </c>
      <c r="N359" s="18">
        <f>J359/(F359-G359-H359)</f>
        <v>0.39</v>
      </c>
      <c r="O359" s="18">
        <f>K359/(F359-G359-H359)</f>
        <v>0.2807317073170732</v>
      </c>
      <c r="P359" s="19">
        <f>L359/(F359-G359-H359)</f>
        <v>0.1626829268292683</v>
      </c>
      <c r="Q359" s="85" t="s">
        <v>99</v>
      </c>
      <c r="R359" s="4"/>
      <c r="S359" s="76">
        <f t="shared" si="54"/>
        <v>0.20551601423487545</v>
      </c>
      <c r="T359" s="72">
        <f t="shared" si="55"/>
        <v>6.494661921708185E-2</v>
      </c>
      <c r="W359" s="4"/>
      <c r="X359" s="4"/>
      <c r="Y359" s="4"/>
      <c r="Z359" s="4"/>
      <c r="AA359" s="4"/>
      <c r="AB359" s="4"/>
      <c r="AC359" s="4"/>
    </row>
    <row r="360" spans="1:29" x14ac:dyDescent="0.25">
      <c r="A360" s="169"/>
      <c r="B360" s="3"/>
      <c r="C360" s="3"/>
      <c r="D360" s="3"/>
      <c r="E360" s="3"/>
      <c r="F360" s="143">
        <v>5559</v>
      </c>
      <c r="G360" s="146">
        <v>643</v>
      </c>
      <c r="H360" s="146">
        <v>1281</v>
      </c>
      <c r="I360" s="146">
        <v>812</v>
      </c>
      <c r="J360" s="146">
        <v>1563</v>
      </c>
      <c r="K360" s="146">
        <v>867</v>
      </c>
      <c r="L360" s="145">
        <v>393</v>
      </c>
      <c r="M360" s="120">
        <f>I360/(F360-G360-H360)</f>
        <v>0.2233837689133425</v>
      </c>
      <c r="N360" s="18">
        <f>J360/(F360-G360-H360)</f>
        <v>0.42998624484181569</v>
      </c>
      <c r="O360" s="18">
        <f>K360/(F360-G360-H360)</f>
        <v>0.23851444291609353</v>
      </c>
      <c r="P360" s="19">
        <f>L360/(F360-G360-H360)</f>
        <v>0.10811554332874829</v>
      </c>
      <c r="Q360" s="85" t="s">
        <v>101</v>
      </c>
      <c r="R360" s="4"/>
      <c r="S360" s="76">
        <f t="shared" si="54"/>
        <v>0.23043712898003238</v>
      </c>
      <c r="T360" s="72">
        <f t="shared" si="55"/>
        <v>0.115668285662889</v>
      </c>
      <c r="W360" s="4"/>
      <c r="X360" s="4"/>
      <c r="Y360" s="4"/>
      <c r="Z360" s="4"/>
      <c r="AA360" s="4"/>
      <c r="AB360" s="4"/>
      <c r="AC360" s="4"/>
    </row>
    <row r="361" spans="1:29" ht="15.75" thickBot="1" x14ac:dyDescent="0.3">
      <c r="A361" s="169"/>
      <c r="B361" s="3"/>
      <c r="C361" s="3"/>
      <c r="D361" s="3"/>
      <c r="E361" s="3"/>
      <c r="F361" s="147">
        <v>1398</v>
      </c>
      <c r="G361" s="148">
        <v>256</v>
      </c>
      <c r="H361" s="148">
        <v>286</v>
      </c>
      <c r="I361" s="148">
        <v>353</v>
      </c>
      <c r="J361" s="148">
        <v>315</v>
      </c>
      <c r="K361" s="148">
        <v>135</v>
      </c>
      <c r="L361" s="149">
        <v>53</v>
      </c>
      <c r="M361" s="119">
        <f>I361/(F361-G361-H361)</f>
        <v>0.41238317757009346</v>
      </c>
      <c r="N361" s="23">
        <f>J361/(F361-G361-H361)</f>
        <v>0.3679906542056075</v>
      </c>
      <c r="O361" s="23">
        <f>K361/(F361-G361-H361)</f>
        <v>0.15771028037383178</v>
      </c>
      <c r="P361" s="24">
        <f>L361/(F361-G361-H361)</f>
        <v>6.191588785046729E-2</v>
      </c>
      <c r="Q361" s="85" t="s">
        <v>182</v>
      </c>
      <c r="R361" s="4"/>
      <c r="S361" s="76">
        <f t="shared" si="54"/>
        <v>0.20457796852646637</v>
      </c>
      <c r="T361" s="72">
        <f t="shared" si="55"/>
        <v>0.18311874105865522</v>
      </c>
      <c r="W361" s="4"/>
      <c r="X361" s="4"/>
      <c r="Y361" s="4"/>
      <c r="Z361" s="4"/>
      <c r="AA361" s="4"/>
      <c r="AB361" s="4"/>
      <c r="AC361" s="4"/>
    </row>
    <row r="362" spans="1:29" x14ac:dyDescent="0.25">
      <c r="A362" s="169"/>
      <c r="B362" s="3"/>
      <c r="C362" s="3"/>
      <c r="D362" s="3"/>
      <c r="E362" s="3"/>
      <c r="F362" s="200"/>
      <c r="G362" s="200"/>
      <c r="H362" s="200"/>
      <c r="I362" s="200"/>
      <c r="J362" s="200"/>
      <c r="K362" s="200"/>
      <c r="L362" s="200"/>
      <c r="M362" s="3"/>
      <c r="N362" s="3"/>
      <c r="O362" s="3"/>
      <c r="P362" s="3"/>
      <c r="Q362" s="3"/>
      <c r="R362" s="4"/>
      <c r="S362" s="4"/>
      <c r="W362" s="3"/>
      <c r="X362" s="3"/>
      <c r="Y362" s="3"/>
      <c r="Z362" s="3"/>
      <c r="AA362" s="3"/>
      <c r="AB362" s="3"/>
      <c r="AC362" s="3"/>
    </row>
    <row r="363" spans="1:29" x14ac:dyDescent="0.25">
      <c r="A363" s="169"/>
      <c r="B363" s="3"/>
      <c r="C363" s="3"/>
      <c r="D363" s="3"/>
      <c r="E363" s="3"/>
      <c r="F363" s="188" t="s">
        <v>12</v>
      </c>
      <c r="G363" s="188" t="s">
        <v>3</v>
      </c>
      <c r="H363" s="188" t="s">
        <v>92</v>
      </c>
      <c r="I363" s="188" t="s">
        <v>13</v>
      </c>
      <c r="J363" s="188" t="s">
        <v>2</v>
      </c>
      <c r="K363" s="188" t="s">
        <v>0</v>
      </c>
      <c r="L363" s="190" t="s">
        <v>1</v>
      </c>
      <c r="M363" s="3" t="s">
        <v>14</v>
      </c>
      <c r="N363" s="3" t="s">
        <v>4</v>
      </c>
      <c r="O363" s="3" t="s">
        <v>5</v>
      </c>
      <c r="P363" s="3" t="s">
        <v>6</v>
      </c>
      <c r="Q363" s="3" t="s">
        <v>102</v>
      </c>
      <c r="R363" s="4"/>
      <c r="S363" s="3" t="s">
        <v>94</v>
      </c>
      <c r="T363" s="3" t="s">
        <v>93</v>
      </c>
      <c r="W363" s="4"/>
      <c r="X363" s="4"/>
      <c r="Y363" s="4"/>
      <c r="Z363" s="4"/>
      <c r="AA363" s="4"/>
      <c r="AB363" s="4"/>
      <c r="AC363" s="4"/>
    </row>
    <row r="364" spans="1:29" ht="15.75" thickBot="1" x14ac:dyDescent="0.3">
      <c r="A364" s="169"/>
      <c r="B364" s="3">
        <v>91157</v>
      </c>
      <c r="C364" s="3" t="s">
        <v>63</v>
      </c>
      <c r="D364" s="3">
        <v>2</v>
      </c>
      <c r="E364" s="3" t="s">
        <v>23</v>
      </c>
      <c r="F364" s="147">
        <v>14750</v>
      </c>
      <c r="G364" s="156">
        <v>1622</v>
      </c>
      <c r="H364" s="156">
        <v>1372</v>
      </c>
      <c r="I364" s="148">
        <v>2795</v>
      </c>
      <c r="J364" s="148">
        <v>4007</v>
      </c>
      <c r="K364" s="148">
        <v>3658</v>
      </c>
      <c r="L364" s="139">
        <v>1296</v>
      </c>
      <c r="M364" s="119">
        <f>I364/(F364-G364-H364)</f>
        <v>0.23775093569241237</v>
      </c>
      <c r="N364" s="23">
        <f>J364/(F364-G364-H364)</f>
        <v>0.34084722694794145</v>
      </c>
      <c r="O364" s="23">
        <f>K364/(F364-G364-H364)</f>
        <v>0.3111602585913576</v>
      </c>
      <c r="P364" s="24">
        <f>L364/(F364-G364-H364)</f>
        <v>0.11024157876828854</v>
      </c>
      <c r="Q364" s="44" t="s">
        <v>98</v>
      </c>
      <c r="R364" s="27"/>
      <c r="S364" s="2">
        <f>H364/F364</f>
        <v>9.3016949152542369E-2</v>
      </c>
      <c r="T364" s="72">
        <f>G364/F364</f>
        <v>0.10996610169491526</v>
      </c>
      <c r="W364" s="4"/>
      <c r="X364" s="4"/>
      <c r="Y364" s="4"/>
      <c r="Z364" s="4"/>
      <c r="AA364" s="4"/>
      <c r="AB364" s="4"/>
      <c r="AC364" s="4"/>
    </row>
    <row r="365" spans="1:29" x14ac:dyDescent="0.25">
      <c r="A365" s="169"/>
      <c r="B365" s="3"/>
      <c r="C365" s="3" t="s">
        <v>18</v>
      </c>
      <c r="D365" s="3"/>
      <c r="E365" s="3"/>
      <c r="F365" s="140">
        <v>2326</v>
      </c>
      <c r="G365" s="141">
        <v>214</v>
      </c>
      <c r="H365" s="141">
        <v>224</v>
      </c>
      <c r="I365" s="141">
        <v>279</v>
      </c>
      <c r="J365" s="141">
        <v>594</v>
      </c>
      <c r="K365" s="141">
        <v>684</v>
      </c>
      <c r="L365" s="142">
        <v>331</v>
      </c>
      <c r="M365" s="92">
        <f>I365/(F365-G365-H365)</f>
        <v>0.14777542372881355</v>
      </c>
      <c r="N365" s="93">
        <f>J365/(F365-G365-H365)</f>
        <v>0.3146186440677966</v>
      </c>
      <c r="O365" s="93">
        <f>K365/(F365-G365-H365)</f>
        <v>0.36228813559322032</v>
      </c>
      <c r="P365" s="94">
        <f>L365/(F365-G365-H365)</f>
        <v>0.1753177966101695</v>
      </c>
      <c r="Q365" s="85" t="s">
        <v>103</v>
      </c>
      <c r="R365" s="27"/>
      <c r="S365" s="2">
        <f t="shared" ref="S365:S368" si="56">H365/F365</f>
        <v>9.630266552020636E-2</v>
      </c>
      <c r="T365" s="72">
        <f t="shared" ref="T365:T368" si="57">G365/F365</f>
        <v>9.2003439380911434E-2</v>
      </c>
      <c r="W365" s="4"/>
      <c r="X365" s="4"/>
      <c r="Y365" s="4"/>
      <c r="Z365" s="4"/>
      <c r="AA365" s="4"/>
      <c r="AB365" s="4"/>
      <c r="AC365" s="4"/>
    </row>
    <row r="366" spans="1:29" x14ac:dyDescent="0.25">
      <c r="A366" s="169"/>
      <c r="B366" s="3"/>
      <c r="C366" s="3"/>
      <c r="D366" s="3"/>
      <c r="E366" s="3"/>
      <c r="F366" s="143">
        <v>6992</v>
      </c>
      <c r="G366" s="144">
        <v>571</v>
      </c>
      <c r="H366" s="144">
        <v>547</v>
      </c>
      <c r="I366" s="144">
        <v>1037</v>
      </c>
      <c r="J366" s="144">
        <v>1965</v>
      </c>
      <c r="K366" s="144">
        <v>2022</v>
      </c>
      <c r="L366" s="145">
        <v>850</v>
      </c>
      <c r="M366" s="17">
        <f>I366/(F366-G366-H366)</f>
        <v>0.17654068777664284</v>
      </c>
      <c r="N366" s="18">
        <f>J366/(F366-G366-H366)</f>
        <v>0.33452502553626151</v>
      </c>
      <c r="O366" s="18">
        <f>K366/(F366-G366-H366)</f>
        <v>0.3442288049029622</v>
      </c>
      <c r="P366" s="19">
        <f>L366/(F366-G366-H366)</f>
        <v>0.14470548178413348</v>
      </c>
      <c r="Q366" s="85" t="s">
        <v>99</v>
      </c>
      <c r="R366" s="4"/>
      <c r="S366" s="2">
        <f t="shared" si="56"/>
        <v>7.8232265446224261E-2</v>
      </c>
      <c r="T366" s="72">
        <f t="shared" si="57"/>
        <v>8.1664759725400451E-2</v>
      </c>
      <c r="W366" s="4"/>
      <c r="X366" s="4"/>
      <c r="Y366" s="4"/>
      <c r="Z366" s="4"/>
      <c r="AA366" s="4"/>
      <c r="AB366" s="4"/>
      <c r="AC366" s="4"/>
    </row>
    <row r="367" spans="1:29" x14ac:dyDescent="0.25">
      <c r="A367" s="169"/>
      <c r="B367" s="3"/>
      <c r="C367" s="3"/>
      <c r="D367" s="3"/>
      <c r="E367" s="3"/>
      <c r="F367" s="143">
        <v>6402</v>
      </c>
      <c r="G367" s="146">
        <v>792</v>
      </c>
      <c r="H367" s="146">
        <v>692</v>
      </c>
      <c r="I367" s="146">
        <v>1337</v>
      </c>
      <c r="J367" s="146">
        <v>1720</v>
      </c>
      <c r="K367" s="146">
        <v>1448</v>
      </c>
      <c r="L367" s="145">
        <v>413</v>
      </c>
      <c r="M367" s="120">
        <f>I367/(F367-G367-H367)</f>
        <v>0.27185847905652705</v>
      </c>
      <c r="N367" s="18">
        <f>J367/(F367-G367-H367)</f>
        <v>0.3497356649044327</v>
      </c>
      <c r="O367" s="18">
        <f>K367/(F367-G367-H367)</f>
        <v>0.29442862952419685</v>
      </c>
      <c r="P367" s="19">
        <f>L367/(F367-G367-H367)</f>
        <v>8.3977226514843434E-2</v>
      </c>
      <c r="Q367" s="85" t="s">
        <v>101</v>
      </c>
      <c r="R367" s="4"/>
      <c r="S367" s="2">
        <f t="shared" si="56"/>
        <v>0.10809122149328335</v>
      </c>
      <c r="T367" s="72">
        <f t="shared" si="57"/>
        <v>0.12371134020618557</v>
      </c>
      <c r="W367" s="4"/>
      <c r="X367" s="4"/>
      <c r="Y367" s="4"/>
      <c r="Z367" s="4"/>
      <c r="AA367" s="4"/>
      <c r="AB367" s="4"/>
      <c r="AC367" s="4"/>
    </row>
    <row r="368" spans="1:29" ht="15.75" thickBot="1" x14ac:dyDescent="0.3">
      <c r="A368" s="169"/>
      <c r="B368" s="3"/>
      <c r="C368" s="3"/>
      <c r="D368" s="3"/>
      <c r="E368" s="3"/>
      <c r="F368" s="147">
        <v>1356</v>
      </c>
      <c r="G368" s="148">
        <v>259</v>
      </c>
      <c r="H368" s="148">
        <v>133</v>
      </c>
      <c r="I368" s="148">
        <v>421</v>
      </c>
      <c r="J368" s="148">
        <v>322</v>
      </c>
      <c r="K368" s="148">
        <v>188</v>
      </c>
      <c r="L368" s="149">
        <v>33</v>
      </c>
      <c r="M368" s="119">
        <f>I368/(F368-G368-H368)</f>
        <v>0.43672199170124482</v>
      </c>
      <c r="N368" s="23">
        <f>J368/(F368-G368-H368)</f>
        <v>0.33402489626556015</v>
      </c>
      <c r="O368" s="23">
        <f>K368/(F368-G368-H368)</f>
        <v>0.19502074688796681</v>
      </c>
      <c r="P368" s="24">
        <f>L368/(F368-G368-H368)</f>
        <v>3.4232365145228219E-2</v>
      </c>
      <c r="Q368" s="85" t="s">
        <v>182</v>
      </c>
      <c r="R368" s="4"/>
      <c r="S368" s="2">
        <f t="shared" si="56"/>
        <v>9.8082595870206485E-2</v>
      </c>
      <c r="T368" s="72">
        <f t="shared" si="57"/>
        <v>0.19100294985250738</v>
      </c>
      <c r="W368" s="4"/>
      <c r="X368" s="4"/>
      <c r="Y368" s="4"/>
      <c r="Z368" s="4"/>
      <c r="AA368" s="4"/>
      <c r="AB368" s="4"/>
      <c r="AC368" s="4"/>
    </row>
    <row r="369" spans="1:29" x14ac:dyDescent="0.25">
      <c r="A369" s="169"/>
      <c r="B369" s="3"/>
      <c r="C369" s="3"/>
      <c r="D369" s="3"/>
      <c r="E369" s="3"/>
      <c r="F369" s="200"/>
      <c r="G369" s="200"/>
      <c r="H369" s="200"/>
      <c r="I369" s="200"/>
      <c r="J369" s="200"/>
      <c r="K369" s="200"/>
      <c r="L369" s="200"/>
      <c r="M369" s="3"/>
      <c r="N369" s="3"/>
      <c r="O369" s="3"/>
      <c r="P369" s="3"/>
      <c r="Q369" s="3"/>
      <c r="R369" s="4"/>
      <c r="S369" s="4"/>
      <c r="W369" s="3"/>
      <c r="X369" s="3"/>
      <c r="Y369" s="3"/>
      <c r="Z369" s="3"/>
      <c r="AA369" s="3"/>
      <c r="AB369" s="3"/>
      <c r="AC369" s="3"/>
    </row>
    <row r="370" spans="1:29" x14ac:dyDescent="0.25">
      <c r="A370" s="169"/>
      <c r="B370" s="3"/>
      <c r="C370" s="3"/>
      <c r="D370" s="3"/>
      <c r="E370" s="3"/>
      <c r="F370" s="188" t="s">
        <v>12</v>
      </c>
      <c r="G370" s="188" t="s">
        <v>3</v>
      </c>
      <c r="H370" s="188" t="s">
        <v>92</v>
      </c>
      <c r="I370" s="188" t="s">
        <v>13</v>
      </c>
      <c r="J370" s="188" t="s">
        <v>2</v>
      </c>
      <c r="K370" s="188" t="s">
        <v>0</v>
      </c>
      <c r="L370" s="190" t="s">
        <v>1</v>
      </c>
      <c r="M370" s="3" t="s">
        <v>14</v>
      </c>
      <c r="N370" s="3" t="s">
        <v>4</v>
      </c>
      <c r="O370" s="3" t="s">
        <v>5</v>
      </c>
      <c r="P370" s="3" t="s">
        <v>6</v>
      </c>
      <c r="Q370" s="3" t="s">
        <v>102</v>
      </c>
      <c r="R370" s="4"/>
      <c r="S370" s="3" t="s">
        <v>94</v>
      </c>
      <c r="T370" s="3" t="s">
        <v>93</v>
      </c>
      <c r="W370" s="4"/>
      <c r="X370" s="4"/>
      <c r="Y370" s="4"/>
      <c r="Z370" s="4"/>
      <c r="AA370" s="4"/>
      <c r="AB370" s="4"/>
      <c r="AC370" s="4"/>
    </row>
    <row r="371" spans="1:29" ht="15.75" thickBot="1" x14ac:dyDescent="0.3">
      <c r="A371" s="169"/>
      <c r="B371" s="3">
        <v>91159</v>
      </c>
      <c r="C371" s="3" t="s">
        <v>64</v>
      </c>
      <c r="D371" s="3">
        <v>2</v>
      </c>
      <c r="E371" s="3" t="s">
        <v>23</v>
      </c>
      <c r="F371" s="147">
        <v>9997</v>
      </c>
      <c r="G371" s="156">
        <v>856</v>
      </c>
      <c r="H371" s="156">
        <v>2188</v>
      </c>
      <c r="I371" s="148">
        <v>1361</v>
      </c>
      <c r="J371" s="148">
        <v>2444</v>
      </c>
      <c r="K371" s="148">
        <v>2197</v>
      </c>
      <c r="L371" s="139">
        <v>951</v>
      </c>
      <c r="M371" s="119">
        <f>I371/(F371-G371-H371)</f>
        <v>0.19574284481518769</v>
      </c>
      <c r="N371" s="23">
        <f>J371/(F371-G371-H371)</f>
        <v>0.35150294836761109</v>
      </c>
      <c r="O371" s="23">
        <f>K371/(F371-G371-H371)</f>
        <v>0.31597871422407592</v>
      </c>
      <c r="P371" s="24">
        <f>L371/(F371-G371-H371)</f>
        <v>0.13677549259312527</v>
      </c>
      <c r="Q371" s="44" t="s">
        <v>98</v>
      </c>
      <c r="R371" s="27"/>
      <c r="S371" s="76">
        <f>H371/F371</f>
        <v>0.21886565969790936</v>
      </c>
      <c r="T371" s="72">
        <f>G371/F371</f>
        <v>8.562568770631189E-2</v>
      </c>
      <c r="W371" s="4"/>
      <c r="X371" s="4"/>
      <c r="Y371" s="4"/>
      <c r="Z371" s="4"/>
      <c r="AA371" s="4"/>
      <c r="AB371" s="4"/>
      <c r="AC371" s="4"/>
    </row>
    <row r="372" spans="1:29" x14ac:dyDescent="0.25">
      <c r="A372" s="169"/>
      <c r="B372" s="3"/>
      <c r="C372" s="3" t="s">
        <v>18</v>
      </c>
      <c r="D372" s="3"/>
      <c r="E372" s="3"/>
      <c r="F372" s="140">
        <v>1785</v>
      </c>
      <c r="G372" s="141">
        <v>105</v>
      </c>
      <c r="H372" s="141">
        <v>268</v>
      </c>
      <c r="I372" s="141">
        <v>222</v>
      </c>
      <c r="J372" s="141">
        <v>457</v>
      </c>
      <c r="K372" s="141">
        <v>495</v>
      </c>
      <c r="L372" s="142">
        <v>238</v>
      </c>
      <c r="M372" s="92">
        <f>I372/(F372-G372-H372)</f>
        <v>0.15722379603399433</v>
      </c>
      <c r="N372" s="93">
        <f>J372/(F372-G372-H372)</f>
        <v>0.32365439093484422</v>
      </c>
      <c r="O372" s="93">
        <f>K372/(F372-G372-H372)</f>
        <v>0.35056657223796034</v>
      </c>
      <c r="P372" s="94">
        <f>L372/(F372-G372-H372)</f>
        <v>0.16855524079320114</v>
      </c>
      <c r="Q372" s="85" t="s">
        <v>103</v>
      </c>
      <c r="R372" s="27"/>
      <c r="S372" s="2">
        <f t="shared" ref="S372:S375" si="58">H372/F372</f>
        <v>0.15014005602240896</v>
      </c>
      <c r="T372" s="72">
        <f t="shared" ref="T372:T375" si="59">G372/F372</f>
        <v>5.8823529411764705E-2</v>
      </c>
      <c r="W372" s="4"/>
      <c r="X372" s="4"/>
      <c r="Y372" s="4"/>
      <c r="Z372" s="4"/>
      <c r="AA372" s="4"/>
      <c r="AB372" s="4"/>
      <c r="AC372" s="4"/>
    </row>
    <row r="373" spans="1:29" x14ac:dyDescent="0.25">
      <c r="A373" s="169"/>
      <c r="B373" s="3"/>
      <c r="C373" s="3"/>
      <c r="D373" s="3"/>
      <c r="E373" s="3"/>
      <c r="F373" s="143">
        <v>5590</v>
      </c>
      <c r="G373" s="144">
        <v>342</v>
      </c>
      <c r="H373" s="144">
        <v>1067</v>
      </c>
      <c r="I373" s="144">
        <v>712</v>
      </c>
      <c r="J373" s="144">
        <v>1421</v>
      </c>
      <c r="K373" s="144">
        <v>1391</v>
      </c>
      <c r="L373" s="145">
        <v>657</v>
      </c>
      <c r="M373" s="17">
        <f>I373/(F373-G373-H373)</f>
        <v>0.17029418799330304</v>
      </c>
      <c r="N373" s="18">
        <f>J373/(F373-G373-H373)</f>
        <v>0.33987084429562303</v>
      </c>
      <c r="O373" s="18">
        <f>K373/(F373-G373-H373)</f>
        <v>0.33269552738579289</v>
      </c>
      <c r="P373" s="19">
        <f>L373/(F373-G373-H373)</f>
        <v>0.15713944032528104</v>
      </c>
      <c r="Q373" s="85" t="s">
        <v>99</v>
      </c>
      <c r="R373" s="4"/>
      <c r="S373" s="2">
        <f t="shared" si="58"/>
        <v>0.19087656529516994</v>
      </c>
      <c r="T373" s="72">
        <f t="shared" si="59"/>
        <v>6.1180679785330948E-2</v>
      </c>
      <c r="W373" s="4"/>
      <c r="X373" s="4"/>
      <c r="Y373" s="4"/>
      <c r="Z373" s="4"/>
      <c r="AA373" s="4"/>
      <c r="AB373" s="4"/>
      <c r="AC373" s="4"/>
    </row>
    <row r="374" spans="1:29" x14ac:dyDescent="0.25">
      <c r="A374" s="169"/>
      <c r="B374" s="3"/>
      <c r="C374" s="3"/>
      <c r="D374" s="3"/>
      <c r="E374" s="3"/>
      <c r="F374" s="143">
        <v>3733</v>
      </c>
      <c r="G374" s="146">
        <v>399</v>
      </c>
      <c r="H374" s="146">
        <v>932</v>
      </c>
      <c r="I374" s="146">
        <v>534</v>
      </c>
      <c r="J374" s="146">
        <v>884</v>
      </c>
      <c r="K374" s="146">
        <v>722</v>
      </c>
      <c r="L374" s="145">
        <v>262</v>
      </c>
      <c r="M374" s="120">
        <f>I374/(F374-G374-H374)</f>
        <v>0.22231473771856786</v>
      </c>
      <c r="N374" s="18">
        <f>J374/(F374-G374-H374)</f>
        <v>0.36802664446294753</v>
      </c>
      <c r="O374" s="18">
        <f>K374/(F374-G374-H374)</f>
        <v>0.30058284762697751</v>
      </c>
      <c r="P374" s="19">
        <f>L374/(F374-G374-H374)</f>
        <v>0.10907577019150708</v>
      </c>
      <c r="Q374" s="85" t="s">
        <v>101</v>
      </c>
      <c r="R374" s="4"/>
      <c r="S374" s="76">
        <f t="shared" si="58"/>
        <v>0.24966514867398876</v>
      </c>
      <c r="T374" s="72">
        <f t="shared" si="59"/>
        <v>0.10688454326279132</v>
      </c>
      <c r="W374" s="4"/>
      <c r="X374" s="4"/>
      <c r="Y374" s="4"/>
      <c r="Z374" s="4"/>
      <c r="AA374" s="4"/>
      <c r="AB374" s="4"/>
      <c r="AC374" s="4"/>
    </row>
    <row r="375" spans="1:29" ht="15.75" thickBot="1" x14ac:dyDescent="0.3">
      <c r="A375" s="169"/>
      <c r="B375" s="3"/>
      <c r="C375" s="3"/>
      <c r="D375" s="3"/>
      <c r="E375" s="3"/>
      <c r="F375" s="147">
        <v>674</v>
      </c>
      <c r="G375" s="148">
        <v>115</v>
      </c>
      <c r="H375" s="148">
        <v>189</v>
      </c>
      <c r="I375" s="148">
        <v>115</v>
      </c>
      <c r="J375" s="148">
        <v>139</v>
      </c>
      <c r="K375" s="148">
        <v>84</v>
      </c>
      <c r="L375" s="149">
        <v>32</v>
      </c>
      <c r="M375" s="119">
        <f>I375/(F375-G375-H375)</f>
        <v>0.3108108108108108</v>
      </c>
      <c r="N375" s="23">
        <f>J375/(F375-G375-H375)</f>
        <v>0.37567567567567567</v>
      </c>
      <c r="O375" s="23">
        <f>K375/(F375-G375-H375)</f>
        <v>0.22702702702702704</v>
      </c>
      <c r="P375" s="24">
        <f>L375/(F375-G375-H375)</f>
        <v>8.6486486486486491E-2</v>
      </c>
      <c r="Q375" s="85" t="s">
        <v>182</v>
      </c>
      <c r="R375" s="4"/>
      <c r="S375" s="76">
        <f t="shared" si="58"/>
        <v>0.28041543026706234</v>
      </c>
      <c r="T375" s="72">
        <f t="shared" si="59"/>
        <v>0.17062314540059348</v>
      </c>
      <c r="W375" s="4"/>
      <c r="X375" s="4"/>
      <c r="Y375" s="4"/>
      <c r="Z375" s="4"/>
      <c r="AA375" s="4"/>
      <c r="AB375" s="4"/>
      <c r="AC375" s="4"/>
    </row>
    <row r="376" spans="1:29" x14ac:dyDescent="0.25">
      <c r="B376" s="3"/>
      <c r="C376" s="3"/>
      <c r="D376" s="3"/>
      <c r="E376" s="3"/>
      <c r="F376" s="190"/>
      <c r="G376" s="190"/>
      <c r="H376" s="190"/>
      <c r="I376" s="190"/>
      <c r="J376" s="190"/>
      <c r="K376" s="190"/>
      <c r="L376" s="190"/>
      <c r="M376" s="3"/>
      <c r="N376" s="3"/>
      <c r="O376" s="3"/>
      <c r="P376" s="3"/>
      <c r="Q376" s="3"/>
      <c r="R376" s="4"/>
      <c r="S376" s="4"/>
      <c r="W376" s="4"/>
      <c r="X376" s="4"/>
      <c r="Y376" s="4"/>
      <c r="Z376" s="4"/>
      <c r="AA376" s="4"/>
      <c r="AB376" s="4"/>
      <c r="AC376" s="4"/>
    </row>
    <row r="377" spans="1:29" x14ac:dyDescent="0.25">
      <c r="A377" s="126"/>
      <c r="B377" s="126"/>
      <c r="C377" s="126"/>
      <c r="D377" s="126"/>
      <c r="E377" s="126"/>
      <c r="F377" s="187"/>
      <c r="G377" s="187"/>
      <c r="H377" s="187"/>
      <c r="I377" s="187"/>
      <c r="J377" s="187"/>
      <c r="K377" s="187"/>
      <c r="L377" s="187"/>
      <c r="M377" s="126"/>
      <c r="N377" s="126"/>
      <c r="O377" s="126"/>
      <c r="P377" s="126"/>
      <c r="Q377" s="68"/>
      <c r="R377" s="126"/>
      <c r="S377" s="103"/>
      <c r="W377" s="3"/>
      <c r="X377" s="3"/>
      <c r="Y377" s="3"/>
      <c r="Z377" s="3"/>
      <c r="AA377" s="3"/>
      <c r="AB377" s="3"/>
      <c r="AC377" s="3"/>
    </row>
    <row r="378" spans="1:29" x14ac:dyDescent="0.25">
      <c r="B378" s="127" t="s">
        <v>9</v>
      </c>
      <c r="C378" s="1"/>
      <c r="D378" s="127" t="s">
        <v>10</v>
      </c>
      <c r="E378" s="127"/>
      <c r="F378" s="188" t="s">
        <v>12</v>
      </c>
      <c r="G378" s="188" t="s">
        <v>3</v>
      </c>
      <c r="H378" s="188" t="s">
        <v>92</v>
      </c>
      <c r="I378" s="188" t="s">
        <v>13</v>
      </c>
      <c r="J378" s="188" t="s">
        <v>2</v>
      </c>
      <c r="K378" s="188" t="s">
        <v>0</v>
      </c>
      <c r="L378" s="190" t="s">
        <v>1</v>
      </c>
      <c r="M378" s="3" t="s">
        <v>14</v>
      </c>
      <c r="N378" s="3" t="s">
        <v>4</v>
      </c>
      <c r="O378" s="3" t="s">
        <v>5</v>
      </c>
      <c r="P378" s="3" t="s">
        <v>6</v>
      </c>
      <c r="Q378" s="3" t="s">
        <v>102</v>
      </c>
      <c r="R378" s="4"/>
      <c r="S378" s="3"/>
      <c r="T378" s="3"/>
      <c r="W378" s="4"/>
      <c r="X378" s="4"/>
      <c r="Y378" s="4"/>
      <c r="Z378" s="4"/>
      <c r="AA378" s="4"/>
      <c r="AB378" s="4"/>
      <c r="AC378" s="4"/>
    </row>
    <row r="379" spans="1:29" ht="15" customHeight="1" thickBot="1" x14ac:dyDescent="0.3">
      <c r="A379" s="164" t="s">
        <v>232</v>
      </c>
      <c r="B379" s="3">
        <v>91604</v>
      </c>
      <c r="C379" s="3" t="s">
        <v>65</v>
      </c>
      <c r="D379" s="3">
        <v>3</v>
      </c>
      <c r="E379" s="3" t="s">
        <v>16</v>
      </c>
      <c r="F379" s="147">
        <v>10653</v>
      </c>
      <c r="G379" s="156">
        <v>0</v>
      </c>
      <c r="H379" s="156">
        <v>0</v>
      </c>
      <c r="I379" s="148">
        <v>983</v>
      </c>
      <c r="J379" s="148">
        <v>2798</v>
      </c>
      <c r="K379" s="148">
        <v>2701</v>
      </c>
      <c r="L379" s="139">
        <v>4171</v>
      </c>
      <c r="M379" s="28">
        <f>I379/(F379-G379-H379)</f>
        <v>9.2274476673237585E-2</v>
      </c>
      <c r="N379" s="23">
        <f>J379/(F379-G379-H379)</f>
        <v>0.26264901905566507</v>
      </c>
      <c r="O379" s="23">
        <f>K379/(F379-G379-H379)</f>
        <v>0.2535436027410119</v>
      </c>
      <c r="P379" s="78">
        <f>L379/(F379-G379-H379)</f>
        <v>0.39153290153008541</v>
      </c>
      <c r="Q379" s="44" t="s">
        <v>98</v>
      </c>
      <c r="R379" s="27"/>
      <c r="S379" s="2"/>
      <c r="T379" s="72"/>
      <c r="W379" s="4"/>
      <c r="X379" s="4"/>
      <c r="Y379" s="4"/>
      <c r="Z379" s="4"/>
      <c r="AA379" s="4"/>
      <c r="AB379" s="4"/>
      <c r="AC379" s="4"/>
    </row>
    <row r="380" spans="1:29" x14ac:dyDescent="0.25">
      <c r="A380" s="164"/>
      <c r="B380" s="3"/>
      <c r="C380" s="3" t="s">
        <v>21</v>
      </c>
      <c r="D380" s="3"/>
      <c r="E380" s="3"/>
      <c r="F380" s="140">
        <v>1575</v>
      </c>
      <c r="G380" s="141">
        <v>0</v>
      </c>
      <c r="H380" s="141">
        <v>0</v>
      </c>
      <c r="I380" s="141">
        <v>72</v>
      </c>
      <c r="J380" s="141">
        <v>287</v>
      </c>
      <c r="K380" s="141">
        <v>435</v>
      </c>
      <c r="L380" s="142">
        <v>781</v>
      </c>
      <c r="M380" s="92">
        <f>I380/(F380-G380-H380)</f>
        <v>4.5714285714285714E-2</v>
      </c>
      <c r="N380" s="93">
        <f>J380/(F380-G380-H380)</f>
        <v>0.18222222222222223</v>
      </c>
      <c r="O380" s="93">
        <f>K380/(F380-G380-H380)</f>
        <v>0.27619047619047621</v>
      </c>
      <c r="P380" s="102">
        <f>L380/(F380-G380-H380)</f>
        <v>0.49587301587301585</v>
      </c>
      <c r="Q380" s="85" t="s">
        <v>103</v>
      </c>
      <c r="R380" s="27"/>
      <c r="S380" s="2"/>
      <c r="T380" s="72"/>
      <c r="W380" s="4"/>
      <c r="X380" s="4"/>
      <c r="Y380" s="4"/>
      <c r="Z380" s="4"/>
      <c r="AA380" s="4"/>
      <c r="AB380" s="4"/>
      <c r="AC380" s="4"/>
    </row>
    <row r="381" spans="1:29" x14ac:dyDescent="0.25">
      <c r="A381" s="164"/>
      <c r="B381" s="3"/>
      <c r="C381" s="3"/>
      <c r="D381" s="3"/>
      <c r="E381" s="3"/>
      <c r="F381" s="143">
        <v>5057</v>
      </c>
      <c r="G381" s="144">
        <v>0</v>
      </c>
      <c r="H381" s="144">
        <v>0</v>
      </c>
      <c r="I381" s="144">
        <v>305</v>
      </c>
      <c r="J381" s="144">
        <v>1069</v>
      </c>
      <c r="K381" s="144">
        <v>1365</v>
      </c>
      <c r="L381" s="145">
        <v>2318</v>
      </c>
      <c r="M381" s="17">
        <f>I381/(F381-G381-H381)</f>
        <v>6.0312438204469056E-2</v>
      </c>
      <c r="N381" s="18">
        <f>J381/(F381-G381-H381)</f>
        <v>0.21139015226418825</v>
      </c>
      <c r="O381" s="18">
        <f>K381/(F381-G381-H381)</f>
        <v>0.26992287917737789</v>
      </c>
      <c r="P381" s="74">
        <f>L381/(F381-G381-H381)</f>
        <v>0.4583745303539648</v>
      </c>
      <c r="Q381" s="85" t="s">
        <v>99</v>
      </c>
      <c r="R381" s="4"/>
      <c r="S381" s="2"/>
      <c r="T381" s="72"/>
      <c r="W381" s="4"/>
      <c r="X381" s="4"/>
      <c r="Y381" s="4"/>
      <c r="Z381" s="4"/>
      <c r="AA381" s="4"/>
      <c r="AB381" s="4"/>
      <c r="AC381" s="4"/>
    </row>
    <row r="382" spans="1:29" x14ac:dyDescent="0.25">
      <c r="A382" s="164"/>
      <c r="B382" s="3"/>
      <c r="C382" s="3"/>
      <c r="D382" s="3"/>
      <c r="E382" s="3"/>
      <c r="F382" s="143">
        <v>4245</v>
      </c>
      <c r="G382" s="146">
        <v>0</v>
      </c>
      <c r="H382" s="146">
        <v>0</v>
      </c>
      <c r="I382" s="146">
        <v>468</v>
      </c>
      <c r="J382" s="146">
        <v>1262</v>
      </c>
      <c r="K382" s="146">
        <v>1007</v>
      </c>
      <c r="L382" s="145">
        <v>1508</v>
      </c>
      <c r="M382" s="17">
        <f>I382/(F382-G382-H382)</f>
        <v>0.11024734982332156</v>
      </c>
      <c r="N382" s="18">
        <f>J382/(F382-G382-H382)</f>
        <v>0.2972909305064782</v>
      </c>
      <c r="O382" s="18">
        <f>K382/(F382-G382-H382)</f>
        <v>0.23722025912838635</v>
      </c>
      <c r="P382" s="74">
        <f>L382/(F382-G382-H382)</f>
        <v>0.35524146054181388</v>
      </c>
      <c r="Q382" s="85" t="s">
        <v>101</v>
      </c>
      <c r="R382" s="4"/>
      <c r="S382" s="2"/>
      <c r="T382" s="72"/>
      <c r="W382" s="4"/>
      <c r="X382" s="4"/>
      <c r="Y382" s="4"/>
      <c r="Z382" s="4"/>
      <c r="AA382" s="4"/>
      <c r="AB382" s="4"/>
      <c r="AC382" s="4"/>
    </row>
    <row r="383" spans="1:29" ht="15.75" thickBot="1" x14ac:dyDescent="0.3">
      <c r="A383" s="164"/>
      <c r="B383" s="3"/>
      <c r="C383" s="3"/>
      <c r="D383" s="3"/>
      <c r="E383" s="3"/>
      <c r="F383" s="147">
        <v>1351</v>
      </c>
      <c r="G383" s="148">
        <v>0</v>
      </c>
      <c r="H383" s="148">
        <v>0</v>
      </c>
      <c r="I383" s="148">
        <v>210</v>
      </c>
      <c r="J383" s="148">
        <v>467</v>
      </c>
      <c r="K383" s="148">
        <v>329</v>
      </c>
      <c r="L383" s="149">
        <v>345</v>
      </c>
      <c r="M383" s="28">
        <f>I383/(F383-G383-H383)</f>
        <v>0.15544041450777202</v>
      </c>
      <c r="N383" s="23">
        <f>J383/(F383-G383-H383)</f>
        <v>0.34566987416728351</v>
      </c>
      <c r="O383" s="23">
        <f>K383/(F383-G383-H383)</f>
        <v>0.24352331606217617</v>
      </c>
      <c r="P383" s="78">
        <f>L383/(F383-G383-H383)</f>
        <v>0.25536639526276833</v>
      </c>
      <c r="Q383" s="85" t="s">
        <v>182</v>
      </c>
      <c r="R383" s="4"/>
      <c r="S383" s="4"/>
      <c r="W383" s="4"/>
      <c r="X383" s="4"/>
      <c r="Y383" s="4"/>
      <c r="Z383" s="4"/>
      <c r="AA383" s="4"/>
      <c r="AB383" s="4"/>
      <c r="AC383" s="4"/>
    </row>
    <row r="384" spans="1:29" x14ac:dyDescent="0.25">
      <c r="A384" s="164"/>
      <c r="B384" s="3"/>
      <c r="C384" s="3"/>
      <c r="D384" s="3"/>
      <c r="E384" s="3"/>
      <c r="F384" s="200"/>
      <c r="G384" s="200"/>
      <c r="H384" s="200"/>
      <c r="I384" s="200"/>
      <c r="J384" s="200"/>
      <c r="K384" s="200"/>
      <c r="L384" s="200"/>
      <c r="M384" s="3"/>
      <c r="N384" s="3"/>
      <c r="O384" s="3"/>
      <c r="P384" s="3"/>
      <c r="Q384" s="3"/>
      <c r="R384" s="4"/>
      <c r="S384" s="4"/>
      <c r="W384" s="3"/>
      <c r="X384" s="3"/>
      <c r="Y384" s="3"/>
      <c r="Z384" s="3"/>
      <c r="AA384" s="3"/>
      <c r="AB384" s="3"/>
      <c r="AC384" s="3"/>
    </row>
    <row r="385" spans="1:29" x14ac:dyDescent="0.25">
      <c r="A385" s="164"/>
      <c r="B385" s="3"/>
      <c r="C385" s="3"/>
      <c r="D385" s="3"/>
      <c r="E385" s="3"/>
      <c r="F385" s="188" t="s">
        <v>12</v>
      </c>
      <c r="G385" s="188" t="s">
        <v>3</v>
      </c>
      <c r="H385" s="188" t="s">
        <v>92</v>
      </c>
      <c r="I385" s="188" t="s">
        <v>13</v>
      </c>
      <c r="J385" s="188" t="s">
        <v>2</v>
      </c>
      <c r="K385" s="188" t="s">
        <v>0</v>
      </c>
      <c r="L385" s="190" t="s">
        <v>1</v>
      </c>
      <c r="M385" s="3" t="s">
        <v>14</v>
      </c>
      <c r="N385" s="3" t="s">
        <v>4</v>
      </c>
      <c r="O385" s="3" t="s">
        <v>5</v>
      </c>
      <c r="P385" s="3" t="s">
        <v>6</v>
      </c>
      <c r="Q385" s="3" t="s">
        <v>102</v>
      </c>
      <c r="R385" s="4"/>
      <c r="S385" s="3"/>
      <c r="T385" s="3"/>
      <c r="W385" s="4"/>
      <c r="X385" s="4"/>
      <c r="Y385" s="4"/>
      <c r="Z385" s="4"/>
      <c r="AA385" s="4"/>
      <c r="AB385" s="4"/>
      <c r="AC385" s="4"/>
    </row>
    <row r="386" spans="1:29" ht="15.75" thickBot="1" x14ac:dyDescent="0.3">
      <c r="A386" s="164"/>
      <c r="B386" s="3">
        <v>91607</v>
      </c>
      <c r="C386" s="3" t="s">
        <v>66</v>
      </c>
      <c r="D386" s="3">
        <v>3</v>
      </c>
      <c r="E386" s="3" t="s">
        <v>16</v>
      </c>
      <c r="F386" s="147">
        <v>6177</v>
      </c>
      <c r="G386" s="156">
        <v>0</v>
      </c>
      <c r="H386" s="156">
        <v>0</v>
      </c>
      <c r="I386" s="148">
        <v>808</v>
      </c>
      <c r="J386" s="148">
        <v>1723</v>
      </c>
      <c r="K386" s="148">
        <v>1379</v>
      </c>
      <c r="L386" s="139">
        <v>2267</v>
      </c>
      <c r="M386" s="28">
        <f>I386/(F386-G386-H386)</f>
        <v>0.1308078355188603</v>
      </c>
      <c r="N386" s="23">
        <f>J386/(F386-G386-H386)</f>
        <v>0.278937995790837</v>
      </c>
      <c r="O386" s="23">
        <f>K386/(F386-G386-H386)</f>
        <v>0.22324753116399546</v>
      </c>
      <c r="P386" s="78">
        <f>L386/(F386-G386-H386)</f>
        <v>0.36700663752630724</v>
      </c>
      <c r="Q386" s="44" t="s">
        <v>98</v>
      </c>
      <c r="R386" s="27"/>
      <c r="S386" s="2"/>
      <c r="T386" s="72"/>
      <c r="W386" s="4"/>
      <c r="X386" s="4"/>
      <c r="Y386" s="4"/>
      <c r="Z386" s="4"/>
      <c r="AA386" s="4"/>
      <c r="AB386" s="4"/>
      <c r="AC386" s="4"/>
    </row>
    <row r="387" spans="1:29" x14ac:dyDescent="0.25">
      <c r="A387" s="164"/>
      <c r="B387" s="3"/>
      <c r="C387" s="3" t="s">
        <v>21</v>
      </c>
      <c r="D387" s="3"/>
      <c r="E387" s="3"/>
      <c r="F387" s="140">
        <v>973</v>
      </c>
      <c r="G387" s="141">
        <v>0</v>
      </c>
      <c r="H387" s="141">
        <v>0</v>
      </c>
      <c r="I387" s="141">
        <v>90</v>
      </c>
      <c r="J387" s="141">
        <v>218</v>
      </c>
      <c r="K387" s="141">
        <v>209</v>
      </c>
      <c r="L387" s="142">
        <v>456</v>
      </c>
      <c r="M387" s="92">
        <f>I387/(F387-G387-H387)</f>
        <v>9.249743062692703E-2</v>
      </c>
      <c r="N387" s="93">
        <f>J387/(F387-G387-H387)</f>
        <v>0.22404933196300103</v>
      </c>
      <c r="O387" s="93">
        <f>K387/(F387-G387-H387)</f>
        <v>0.21479958890030831</v>
      </c>
      <c r="P387" s="102">
        <f>L387/(F387-G387-H387)</f>
        <v>0.4686536485097636</v>
      </c>
      <c r="Q387" s="85" t="s">
        <v>103</v>
      </c>
      <c r="R387" s="27"/>
      <c r="S387" s="2"/>
      <c r="T387" s="72"/>
      <c r="W387" s="4"/>
      <c r="X387" s="4"/>
      <c r="Y387" s="4"/>
      <c r="Z387" s="4"/>
      <c r="AA387" s="4"/>
      <c r="AB387" s="4"/>
      <c r="AC387" s="4"/>
    </row>
    <row r="388" spans="1:29" x14ac:dyDescent="0.25">
      <c r="A388" s="164"/>
      <c r="B388" s="3"/>
      <c r="C388" s="3"/>
      <c r="D388" s="3"/>
      <c r="E388" s="3"/>
      <c r="F388" s="143">
        <v>3124</v>
      </c>
      <c r="G388" s="144">
        <v>0</v>
      </c>
      <c r="H388" s="144">
        <v>0</v>
      </c>
      <c r="I388" s="144">
        <v>338</v>
      </c>
      <c r="J388" s="144">
        <v>783</v>
      </c>
      <c r="K388" s="144">
        <v>705</v>
      </c>
      <c r="L388" s="145">
        <v>1298</v>
      </c>
      <c r="M388" s="17">
        <f>I388/(F388-G388-H388)</f>
        <v>0.10819462227912932</v>
      </c>
      <c r="N388" s="18">
        <f>J388/(F388-G388-H388)</f>
        <v>0.25064020486555699</v>
      </c>
      <c r="O388" s="18">
        <f>K388/(F388-G388-H388)</f>
        <v>0.22567221510883484</v>
      </c>
      <c r="P388" s="74">
        <f>L388/(F388-G388-H388)</f>
        <v>0.41549295774647887</v>
      </c>
      <c r="Q388" s="85" t="s">
        <v>99</v>
      </c>
      <c r="R388" s="4"/>
      <c r="S388" s="2"/>
      <c r="T388" s="72"/>
      <c r="W388" s="4"/>
      <c r="X388" s="4"/>
      <c r="Y388" s="4"/>
      <c r="Z388" s="4"/>
      <c r="AA388" s="4"/>
      <c r="AB388" s="4"/>
      <c r="AC388" s="4"/>
    </row>
    <row r="389" spans="1:29" x14ac:dyDescent="0.25">
      <c r="A389" s="164"/>
      <c r="B389" s="3"/>
      <c r="C389" s="3"/>
      <c r="D389" s="3"/>
      <c r="E389" s="3"/>
      <c r="F389" s="143">
        <v>2397</v>
      </c>
      <c r="G389" s="146">
        <v>0</v>
      </c>
      <c r="H389" s="146">
        <v>0</v>
      </c>
      <c r="I389" s="146">
        <v>338</v>
      </c>
      <c r="J389" s="146">
        <v>720</v>
      </c>
      <c r="K389" s="146">
        <v>534</v>
      </c>
      <c r="L389" s="145">
        <v>805</v>
      </c>
      <c r="M389" s="17">
        <f>I389/(F389-G389-H389)</f>
        <v>0.14100959532749269</v>
      </c>
      <c r="N389" s="18">
        <f>J389/(F389-G389-H389)</f>
        <v>0.30037546933667086</v>
      </c>
      <c r="O389" s="18">
        <f>K389/(F389-G389-H389)</f>
        <v>0.2227784730913642</v>
      </c>
      <c r="P389" s="74">
        <f>L389/(F389-G389-H389)</f>
        <v>0.33583646224447228</v>
      </c>
      <c r="Q389" s="85" t="s">
        <v>101</v>
      </c>
      <c r="R389" s="4"/>
      <c r="S389" s="2"/>
      <c r="T389" s="72"/>
      <c r="W389" s="4"/>
      <c r="X389" s="4"/>
      <c r="Y389" s="4"/>
      <c r="Z389" s="4"/>
      <c r="AA389" s="4"/>
      <c r="AB389" s="4"/>
      <c r="AC389" s="4"/>
    </row>
    <row r="390" spans="1:29" ht="15.75" thickBot="1" x14ac:dyDescent="0.3">
      <c r="A390" s="164"/>
      <c r="B390" s="3"/>
      <c r="C390" s="3"/>
      <c r="D390" s="3"/>
      <c r="E390" s="3"/>
      <c r="F390" s="147">
        <v>656</v>
      </c>
      <c r="G390" s="148">
        <v>0</v>
      </c>
      <c r="H390" s="148">
        <v>0</v>
      </c>
      <c r="I390" s="148">
        <v>132</v>
      </c>
      <c r="J390" s="148">
        <v>220</v>
      </c>
      <c r="K390" s="148">
        <v>140</v>
      </c>
      <c r="L390" s="149">
        <v>164</v>
      </c>
      <c r="M390" s="119">
        <f>I390/(F390-G390-H390)</f>
        <v>0.20121951219512196</v>
      </c>
      <c r="N390" s="23">
        <f>J390/(F390-G390-H390)</f>
        <v>0.33536585365853661</v>
      </c>
      <c r="O390" s="23">
        <f>K390/(F390-G390-H390)</f>
        <v>0.21341463414634146</v>
      </c>
      <c r="P390" s="78">
        <f>L390/(F390-G390-H390)</f>
        <v>0.25</v>
      </c>
      <c r="Q390" s="85" t="s">
        <v>182</v>
      </c>
      <c r="R390" s="4"/>
      <c r="S390" s="4"/>
      <c r="W390" s="4"/>
      <c r="X390" s="4"/>
      <c r="Y390" s="4"/>
      <c r="Z390" s="4"/>
      <c r="AA390" s="4"/>
      <c r="AB390" s="4"/>
      <c r="AC390" s="4"/>
    </row>
    <row r="391" spans="1:29" x14ac:dyDescent="0.25">
      <c r="A391" s="164"/>
      <c r="B391" s="3"/>
      <c r="C391" s="3"/>
      <c r="D391" s="3"/>
      <c r="E391" s="3"/>
      <c r="F391" s="200"/>
      <c r="G391" s="200"/>
      <c r="H391" s="200"/>
      <c r="I391" s="200"/>
      <c r="J391" s="200"/>
      <c r="K391" s="200"/>
      <c r="L391" s="200"/>
      <c r="M391" s="3"/>
      <c r="N391" s="3"/>
      <c r="O391" s="3"/>
      <c r="P391" s="3"/>
      <c r="Q391" s="3"/>
      <c r="R391" s="4"/>
      <c r="S391" s="4"/>
      <c r="W391" s="3"/>
      <c r="X391" s="3"/>
      <c r="Y391" s="3"/>
      <c r="Z391" s="3"/>
      <c r="AA391" s="3"/>
      <c r="AB391" s="3"/>
      <c r="AC391" s="3"/>
    </row>
    <row r="392" spans="1:29" x14ac:dyDescent="0.25">
      <c r="A392" s="164"/>
      <c r="B392" s="3"/>
      <c r="C392" s="3"/>
      <c r="D392" s="3"/>
      <c r="E392" s="3"/>
      <c r="F392" s="188" t="s">
        <v>12</v>
      </c>
      <c r="G392" s="188" t="s">
        <v>3</v>
      </c>
      <c r="H392" s="188" t="s">
        <v>92</v>
      </c>
      <c r="I392" s="188" t="s">
        <v>13</v>
      </c>
      <c r="J392" s="188" t="s">
        <v>2</v>
      </c>
      <c r="K392" s="188" t="s">
        <v>0</v>
      </c>
      <c r="L392" s="190" t="s">
        <v>1</v>
      </c>
      <c r="M392" s="3" t="s">
        <v>14</v>
      </c>
      <c r="N392" s="3" t="s">
        <v>4</v>
      </c>
      <c r="O392" s="3" t="s">
        <v>5</v>
      </c>
      <c r="P392" s="3" t="s">
        <v>6</v>
      </c>
      <c r="Q392" s="3" t="s">
        <v>102</v>
      </c>
      <c r="R392" s="4"/>
      <c r="S392" s="3" t="s">
        <v>94</v>
      </c>
      <c r="T392" s="3" t="s">
        <v>93</v>
      </c>
      <c r="W392" s="4"/>
      <c r="X392" s="4"/>
      <c r="Y392" s="4"/>
      <c r="Z392" s="4"/>
      <c r="AA392" s="4"/>
      <c r="AB392" s="4"/>
      <c r="AC392" s="4"/>
    </row>
    <row r="393" spans="1:29" ht="15.75" thickBot="1" x14ac:dyDescent="0.3">
      <c r="A393" s="164"/>
      <c r="B393" s="3">
        <v>91603</v>
      </c>
      <c r="C393" s="3" t="s">
        <v>67</v>
      </c>
      <c r="D393" s="3">
        <v>3</v>
      </c>
      <c r="E393" s="3" t="s">
        <v>23</v>
      </c>
      <c r="F393" s="147">
        <v>9136</v>
      </c>
      <c r="G393" s="156">
        <v>727</v>
      </c>
      <c r="H393" s="156">
        <v>1714</v>
      </c>
      <c r="I393" s="148">
        <v>1235</v>
      </c>
      <c r="J393" s="148">
        <v>2744</v>
      </c>
      <c r="K393" s="148">
        <v>1978</v>
      </c>
      <c r="L393" s="139">
        <v>738</v>
      </c>
      <c r="M393" s="28">
        <f>I393/(F393-G393-H393)</f>
        <v>0.18446601941747573</v>
      </c>
      <c r="N393" s="23">
        <f>J393/(F393-G393-H393)</f>
        <v>0.40985810306198656</v>
      </c>
      <c r="O393" s="23">
        <f>K393/(F393-G393-H393)</f>
        <v>0.29544436146377895</v>
      </c>
      <c r="P393" s="24">
        <f>L393/(F393-G393-H393)</f>
        <v>0.11023151605675878</v>
      </c>
      <c r="Q393" s="44" t="s">
        <v>98</v>
      </c>
      <c r="R393" s="27"/>
      <c r="S393" s="2">
        <f>H393/F393</f>
        <v>0.18760945709281962</v>
      </c>
      <c r="T393" s="72">
        <f>G393/F393</f>
        <v>7.95753064798599E-2</v>
      </c>
      <c r="W393" s="4"/>
      <c r="X393" s="4"/>
      <c r="Y393" s="4"/>
      <c r="Z393" s="4"/>
      <c r="AA393" s="4"/>
      <c r="AB393" s="4"/>
      <c r="AC393" s="4"/>
    </row>
    <row r="394" spans="1:29" x14ac:dyDescent="0.25">
      <c r="A394" s="164"/>
      <c r="B394" s="3"/>
      <c r="C394" s="3" t="s">
        <v>48</v>
      </c>
      <c r="D394" s="3"/>
      <c r="E394" s="3"/>
      <c r="F394" s="140">
        <v>1540</v>
      </c>
      <c r="G394" s="141">
        <v>75</v>
      </c>
      <c r="H394" s="141">
        <v>223</v>
      </c>
      <c r="I394" s="141">
        <v>139</v>
      </c>
      <c r="J394" s="141">
        <v>467</v>
      </c>
      <c r="K394" s="141">
        <v>438</v>
      </c>
      <c r="L394" s="142">
        <v>198</v>
      </c>
      <c r="M394" s="92">
        <f>I394/(F394-G394-H394)</f>
        <v>0.11191626409017713</v>
      </c>
      <c r="N394" s="93">
        <f>J394/(F394-G394-H394)</f>
        <v>0.37600644122383253</v>
      </c>
      <c r="O394" s="93">
        <f>K394/(F394-G394-H394)</f>
        <v>0.35265700483091789</v>
      </c>
      <c r="P394" s="94">
        <f>L394/(F394-G394-H394)</f>
        <v>0.15942028985507245</v>
      </c>
      <c r="Q394" s="85" t="s">
        <v>103</v>
      </c>
      <c r="R394" s="27"/>
      <c r="S394" s="2">
        <f t="shared" ref="S394:S397" si="60">H394/F394</f>
        <v>0.1448051948051948</v>
      </c>
      <c r="T394" s="72">
        <f t="shared" ref="T394:T397" si="61">G394/F394</f>
        <v>4.8701298701298704E-2</v>
      </c>
      <c r="W394" s="4"/>
      <c r="X394" s="4"/>
      <c r="Y394" s="4"/>
      <c r="Z394" s="4"/>
      <c r="AA394" s="4"/>
      <c r="AB394" s="4"/>
      <c r="AC394" s="4"/>
    </row>
    <row r="395" spans="1:29" x14ac:dyDescent="0.25">
      <c r="A395" s="164"/>
      <c r="B395" s="3"/>
      <c r="C395" s="3"/>
      <c r="D395" s="3"/>
      <c r="E395" s="3"/>
      <c r="F395" s="143">
        <v>4625</v>
      </c>
      <c r="G395" s="144">
        <v>265</v>
      </c>
      <c r="H395" s="144">
        <v>873</v>
      </c>
      <c r="I395" s="144">
        <v>490</v>
      </c>
      <c r="J395" s="144">
        <v>1396</v>
      </c>
      <c r="K395" s="144">
        <v>1141</v>
      </c>
      <c r="L395" s="145">
        <v>460</v>
      </c>
      <c r="M395" s="17">
        <f>I395/(F395-G395-H395)</f>
        <v>0.14052193862919415</v>
      </c>
      <c r="N395" s="18">
        <f>J395/(F395-G395-H395)</f>
        <v>0.4003441353599082</v>
      </c>
      <c r="O395" s="18">
        <f>K395/(F395-G395-H395)</f>
        <v>0.32721537137940926</v>
      </c>
      <c r="P395" s="19">
        <f>L395/(F395-G395-H395)</f>
        <v>0.13191855463148838</v>
      </c>
      <c r="Q395" s="85" t="s">
        <v>99</v>
      </c>
      <c r="R395" s="4"/>
      <c r="S395" s="2">
        <f t="shared" si="60"/>
        <v>0.18875675675675677</v>
      </c>
      <c r="T395" s="72">
        <f t="shared" si="61"/>
        <v>5.7297297297297295E-2</v>
      </c>
      <c r="W395" s="4"/>
      <c r="X395" s="4"/>
      <c r="Y395" s="4"/>
      <c r="Z395" s="4"/>
      <c r="AA395" s="4"/>
      <c r="AB395" s="4"/>
      <c r="AC395" s="4"/>
    </row>
    <row r="396" spans="1:29" x14ac:dyDescent="0.25">
      <c r="A396" s="164"/>
      <c r="B396" s="3"/>
      <c r="C396" s="3"/>
      <c r="D396" s="3"/>
      <c r="E396" s="3"/>
      <c r="F396" s="143">
        <v>3621</v>
      </c>
      <c r="G396" s="146">
        <v>327</v>
      </c>
      <c r="H396" s="146">
        <v>709</v>
      </c>
      <c r="I396" s="146">
        <v>502</v>
      </c>
      <c r="J396" s="146">
        <v>1110</v>
      </c>
      <c r="K396" s="146">
        <v>729</v>
      </c>
      <c r="L396" s="145">
        <v>244</v>
      </c>
      <c r="M396" s="17">
        <f>I396/(F396-G396-H396)</f>
        <v>0.19419729206963249</v>
      </c>
      <c r="N396" s="18">
        <f>J396/(F396-G396-H396)</f>
        <v>0.42940038684719534</v>
      </c>
      <c r="O396" s="18">
        <f>K396/(F396-G396-H396)</f>
        <v>0.28201160541586073</v>
      </c>
      <c r="P396" s="19">
        <f>L396/(F396-G396-H396)</f>
        <v>9.4390715667311414E-2</v>
      </c>
      <c r="Q396" s="85" t="s">
        <v>101</v>
      </c>
      <c r="R396" s="4"/>
      <c r="S396" s="76">
        <f t="shared" si="60"/>
        <v>0.19580226456779895</v>
      </c>
      <c r="T396" s="72">
        <f t="shared" si="61"/>
        <v>9.0306545153272577E-2</v>
      </c>
      <c r="W396" s="4"/>
      <c r="X396" s="4"/>
      <c r="Y396" s="4"/>
      <c r="Z396" s="4"/>
      <c r="AA396" s="4"/>
      <c r="AB396" s="4"/>
      <c r="AC396" s="4"/>
    </row>
    <row r="397" spans="1:29" ht="15.75" thickBot="1" x14ac:dyDescent="0.3">
      <c r="A397" s="164"/>
      <c r="B397" s="3"/>
      <c r="C397" s="3"/>
      <c r="D397" s="3"/>
      <c r="E397" s="3"/>
      <c r="F397" s="147">
        <v>890</v>
      </c>
      <c r="G397" s="148">
        <v>135</v>
      </c>
      <c r="H397" s="148">
        <v>132</v>
      </c>
      <c r="I397" s="148">
        <v>243</v>
      </c>
      <c r="J397" s="148">
        <v>238</v>
      </c>
      <c r="K397" s="148">
        <v>108</v>
      </c>
      <c r="L397" s="149">
        <v>34</v>
      </c>
      <c r="M397" s="119">
        <f>I397/(F397-G397-H397)</f>
        <v>0.3900481540930979</v>
      </c>
      <c r="N397" s="23">
        <f>J397/(F397-G397-H397)</f>
        <v>0.38202247191011235</v>
      </c>
      <c r="O397" s="23">
        <f>K397/(F397-G397-H397)</f>
        <v>0.17335473515248795</v>
      </c>
      <c r="P397" s="24">
        <f>L397/(F397-G397-H397)</f>
        <v>5.4574638844301769E-2</v>
      </c>
      <c r="Q397" s="85" t="s">
        <v>182</v>
      </c>
      <c r="R397" s="4"/>
      <c r="S397" s="2">
        <f t="shared" si="60"/>
        <v>0.14831460674157304</v>
      </c>
      <c r="T397" s="72">
        <f t="shared" si="61"/>
        <v>0.15168539325842698</v>
      </c>
      <c r="W397" s="4"/>
      <c r="X397" s="4"/>
      <c r="Y397" s="4"/>
      <c r="Z397" s="4"/>
      <c r="AA397" s="4"/>
      <c r="AB397" s="4"/>
      <c r="AC397" s="4"/>
    </row>
    <row r="398" spans="1:29" x14ac:dyDescent="0.25">
      <c r="A398" s="164"/>
      <c r="B398" s="3"/>
      <c r="C398" s="3"/>
      <c r="D398" s="3"/>
      <c r="E398" s="3"/>
      <c r="F398" s="200"/>
      <c r="G398" s="200"/>
      <c r="H398" s="200"/>
      <c r="I398" s="200"/>
      <c r="J398" s="200"/>
      <c r="K398" s="200"/>
      <c r="L398" s="200"/>
      <c r="M398" s="3"/>
      <c r="N398" s="3"/>
      <c r="O398" s="3"/>
      <c r="P398" s="3"/>
      <c r="Q398" s="3"/>
      <c r="R398" s="4"/>
      <c r="S398" s="4"/>
      <c r="W398" s="3"/>
      <c r="X398" s="3"/>
      <c r="Y398" s="3"/>
      <c r="Z398" s="3"/>
      <c r="AA398" s="3"/>
      <c r="AB398" s="3"/>
      <c r="AC398" s="3"/>
    </row>
    <row r="399" spans="1:29" x14ac:dyDescent="0.25">
      <c r="A399" s="164"/>
      <c r="B399" s="3"/>
      <c r="C399" s="3"/>
      <c r="D399" s="3"/>
      <c r="E399" s="3"/>
      <c r="F399" s="188" t="s">
        <v>12</v>
      </c>
      <c r="G399" s="188" t="s">
        <v>3</v>
      </c>
      <c r="H399" s="188" t="s">
        <v>92</v>
      </c>
      <c r="I399" s="188" t="s">
        <v>13</v>
      </c>
      <c r="J399" s="188" t="s">
        <v>2</v>
      </c>
      <c r="K399" s="188" t="s">
        <v>0</v>
      </c>
      <c r="L399" s="190" t="s">
        <v>1</v>
      </c>
      <c r="M399" s="3" t="s">
        <v>14</v>
      </c>
      <c r="N399" s="3" t="s">
        <v>4</v>
      </c>
      <c r="O399" s="3" t="s">
        <v>5</v>
      </c>
      <c r="P399" s="3" t="s">
        <v>6</v>
      </c>
      <c r="Q399" s="3" t="s">
        <v>102</v>
      </c>
      <c r="R399" s="4"/>
      <c r="S399" s="3" t="s">
        <v>94</v>
      </c>
      <c r="T399" s="3" t="s">
        <v>93</v>
      </c>
      <c r="W399" s="4"/>
      <c r="X399" s="4"/>
      <c r="Y399" s="4"/>
      <c r="Z399" s="4"/>
      <c r="AA399" s="4"/>
      <c r="AB399" s="4"/>
      <c r="AC399" s="4"/>
    </row>
    <row r="400" spans="1:29" ht="15.75" thickBot="1" x14ac:dyDescent="0.3">
      <c r="A400" s="164"/>
      <c r="B400" s="3">
        <v>91605</v>
      </c>
      <c r="C400" s="3" t="s">
        <v>68</v>
      </c>
      <c r="D400" s="3">
        <v>3</v>
      </c>
      <c r="E400" s="3" t="s">
        <v>23</v>
      </c>
      <c r="F400" s="147">
        <v>6535</v>
      </c>
      <c r="G400" s="156">
        <v>598</v>
      </c>
      <c r="H400" s="156">
        <v>1956</v>
      </c>
      <c r="I400" s="148">
        <v>906</v>
      </c>
      <c r="J400" s="148">
        <v>1415</v>
      </c>
      <c r="K400" s="148">
        <v>1211</v>
      </c>
      <c r="L400" s="139">
        <v>449</v>
      </c>
      <c r="M400" s="119">
        <f>I400/(F400-G400-H400)</f>
        <v>0.22758100979653353</v>
      </c>
      <c r="N400" s="23">
        <f>J400/(F400-G400-H400)</f>
        <v>0.35543833207736747</v>
      </c>
      <c r="O400" s="23">
        <f>K400/(F400-G400-H400)</f>
        <v>0.30419492589801556</v>
      </c>
      <c r="P400" s="24">
        <f>L400/(F400-G400-H400)</f>
        <v>0.1127857322280834</v>
      </c>
      <c r="Q400" s="44" t="s">
        <v>98</v>
      </c>
      <c r="R400" s="27"/>
      <c r="S400" s="76">
        <f>H400/F400</f>
        <v>0.29931140015302221</v>
      </c>
      <c r="T400" s="72">
        <f>G400/F400</f>
        <v>9.1507268553940327E-2</v>
      </c>
      <c r="W400" s="4"/>
      <c r="X400" s="4"/>
      <c r="Y400" s="4"/>
      <c r="Z400" s="4"/>
      <c r="AA400" s="4"/>
      <c r="AB400" s="4"/>
      <c r="AC400" s="4"/>
    </row>
    <row r="401" spans="1:29" x14ac:dyDescent="0.25">
      <c r="A401" s="164"/>
      <c r="B401" s="3"/>
      <c r="C401" s="3" t="s">
        <v>18</v>
      </c>
      <c r="D401" s="3"/>
      <c r="E401" s="3"/>
      <c r="F401" s="140">
        <v>1048</v>
      </c>
      <c r="G401" s="141">
        <v>73</v>
      </c>
      <c r="H401" s="141">
        <v>279</v>
      </c>
      <c r="I401" s="141">
        <v>100</v>
      </c>
      <c r="J401" s="141">
        <v>227</v>
      </c>
      <c r="K401" s="141">
        <v>254</v>
      </c>
      <c r="L401" s="142">
        <v>115</v>
      </c>
      <c r="M401" s="92">
        <f>I401/(F401-G401-H401)</f>
        <v>0.14367816091954022</v>
      </c>
      <c r="N401" s="93">
        <f>J401/(F401-G401-H401)</f>
        <v>0.3261494252873563</v>
      </c>
      <c r="O401" s="93">
        <f>K401/(F401-G401-H401)</f>
        <v>0.36494252873563221</v>
      </c>
      <c r="P401" s="94">
        <f>L401/(F401-G401-H401)</f>
        <v>0.16522988505747127</v>
      </c>
      <c r="Q401" s="85" t="s">
        <v>103</v>
      </c>
      <c r="R401" s="27"/>
      <c r="S401" s="76">
        <f t="shared" ref="S401:S404" si="62">H401/F401</f>
        <v>0.26622137404580154</v>
      </c>
      <c r="T401" s="72">
        <f t="shared" ref="T401:T404" si="63">G401/F401</f>
        <v>6.9656488549618326E-2</v>
      </c>
      <c r="W401" s="4"/>
      <c r="X401" s="4"/>
      <c r="Y401" s="4"/>
      <c r="Z401" s="4"/>
      <c r="AA401" s="4"/>
      <c r="AB401" s="4"/>
      <c r="AC401" s="4"/>
    </row>
    <row r="402" spans="1:29" x14ac:dyDescent="0.25">
      <c r="A402" s="164"/>
      <c r="B402" s="3"/>
      <c r="C402" s="3"/>
      <c r="D402" s="3"/>
      <c r="E402" s="3"/>
      <c r="F402" s="143">
        <v>3458</v>
      </c>
      <c r="G402" s="144">
        <v>242</v>
      </c>
      <c r="H402" s="144">
        <v>850</v>
      </c>
      <c r="I402" s="144">
        <v>427</v>
      </c>
      <c r="J402" s="144">
        <v>828</v>
      </c>
      <c r="K402" s="144">
        <v>791</v>
      </c>
      <c r="L402" s="145">
        <v>320</v>
      </c>
      <c r="M402" s="17">
        <f>I402/(F402-G402-H402)</f>
        <v>0.18047337278106509</v>
      </c>
      <c r="N402" s="18">
        <f>J402/(F402-G402-H402)</f>
        <v>0.34995773457311918</v>
      </c>
      <c r="O402" s="18">
        <f>K402/(F402-G402-H402)</f>
        <v>0.33431952662721892</v>
      </c>
      <c r="P402" s="19">
        <f>L402/(F402-G402-H402)</f>
        <v>0.1352493660185968</v>
      </c>
      <c r="Q402" s="85" t="s">
        <v>99</v>
      </c>
      <c r="R402" s="4"/>
      <c r="S402" s="76">
        <f t="shared" si="62"/>
        <v>0.24580682475419319</v>
      </c>
      <c r="T402" s="72">
        <f t="shared" si="63"/>
        <v>6.9982648930017349E-2</v>
      </c>
      <c r="W402" s="4"/>
      <c r="X402" s="4"/>
      <c r="Y402" s="4"/>
      <c r="Z402" s="4"/>
      <c r="AA402" s="4"/>
      <c r="AB402" s="4"/>
      <c r="AC402" s="4"/>
    </row>
    <row r="403" spans="1:29" x14ac:dyDescent="0.25">
      <c r="A403" s="164"/>
      <c r="B403" s="3"/>
      <c r="C403" s="3"/>
      <c r="D403" s="3"/>
      <c r="E403" s="3"/>
      <c r="F403" s="143">
        <v>2490</v>
      </c>
      <c r="G403" s="146">
        <v>253</v>
      </c>
      <c r="H403" s="146">
        <v>907</v>
      </c>
      <c r="I403" s="146">
        <v>373</v>
      </c>
      <c r="J403" s="146">
        <v>478</v>
      </c>
      <c r="K403" s="146">
        <v>364</v>
      </c>
      <c r="L403" s="145">
        <v>115</v>
      </c>
      <c r="M403" s="120">
        <f>I403/(F403-G403-H403)</f>
        <v>0.2804511278195489</v>
      </c>
      <c r="N403" s="18">
        <f>J403/(F403-G403-H403)</f>
        <v>0.35939849624060149</v>
      </c>
      <c r="O403" s="18">
        <f>K403/(F403-G403-H403)</f>
        <v>0.27368421052631581</v>
      </c>
      <c r="P403" s="19">
        <f>L403/(F403-G403-H403)</f>
        <v>8.646616541353383E-2</v>
      </c>
      <c r="Q403" s="85" t="s">
        <v>101</v>
      </c>
      <c r="R403" s="4"/>
      <c r="S403" s="76">
        <f t="shared" si="62"/>
        <v>0.36425702811244981</v>
      </c>
      <c r="T403" s="72">
        <f t="shared" si="63"/>
        <v>0.10160642570281124</v>
      </c>
      <c r="W403" s="4"/>
      <c r="X403" s="4"/>
      <c r="Y403" s="4"/>
      <c r="Z403" s="4"/>
      <c r="AA403" s="4"/>
      <c r="AB403" s="4"/>
      <c r="AC403" s="4"/>
    </row>
    <row r="404" spans="1:29" ht="15.75" thickBot="1" x14ac:dyDescent="0.3">
      <c r="A404" s="164"/>
      <c r="B404" s="3"/>
      <c r="C404" s="3"/>
      <c r="D404" s="3"/>
      <c r="E404" s="3"/>
      <c r="F404" s="147">
        <v>587</v>
      </c>
      <c r="G404" s="148">
        <v>103</v>
      </c>
      <c r="H404" s="148">
        <v>199</v>
      </c>
      <c r="I404" s="148">
        <v>106</v>
      </c>
      <c r="J404" s="148">
        <v>109</v>
      </c>
      <c r="K404" s="148">
        <v>56</v>
      </c>
      <c r="L404" s="149">
        <v>14</v>
      </c>
      <c r="M404" s="119">
        <f>I404/(F404-G404-H404)</f>
        <v>0.3719298245614035</v>
      </c>
      <c r="N404" s="23">
        <f>J404/(F404-G404-H404)</f>
        <v>0.38245614035087722</v>
      </c>
      <c r="O404" s="23">
        <f>K404/(F404-G404-H404)</f>
        <v>0.19649122807017544</v>
      </c>
      <c r="P404" s="24">
        <f>L404/(F404-G404-H404)</f>
        <v>4.912280701754386E-2</v>
      </c>
      <c r="Q404" s="85" t="s">
        <v>182</v>
      </c>
      <c r="R404" s="4"/>
      <c r="S404" s="76">
        <f t="shared" si="62"/>
        <v>0.33901192504258942</v>
      </c>
      <c r="T404" s="72">
        <f t="shared" si="63"/>
        <v>0.17546848381601363</v>
      </c>
      <c r="W404" s="4"/>
      <c r="X404" s="4"/>
      <c r="Y404" s="4"/>
      <c r="Z404" s="4"/>
      <c r="AA404" s="4"/>
      <c r="AB404" s="4"/>
      <c r="AC404" s="4"/>
    </row>
    <row r="405" spans="1:29" x14ac:dyDescent="0.25">
      <c r="A405" s="164"/>
      <c r="B405" s="3"/>
      <c r="C405" s="3"/>
      <c r="D405" s="3"/>
      <c r="E405" s="3"/>
      <c r="F405" s="200"/>
      <c r="G405" s="200"/>
      <c r="H405" s="200"/>
      <c r="I405" s="200"/>
      <c r="J405" s="200"/>
      <c r="K405" s="200"/>
      <c r="L405" s="200"/>
      <c r="M405" s="3"/>
      <c r="N405" s="3"/>
      <c r="O405" s="3"/>
      <c r="P405" s="3"/>
      <c r="Q405" s="3"/>
      <c r="R405" s="4"/>
      <c r="S405" s="4"/>
      <c r="W405" s="3"/>
      <c r="X405" s="3"/>
      <c r="Y405" s="3"/>
      <c r="Z405" s="3"/>
      <c r="AA405" s="3"/>
      <c r="AB405" s="3"/>
      <c r="AC405" s="3"/>
    </row>
    <row r="406" spans="1:29" x14ac:dyDescent="0.25">
      <c r="A406" s="164"/>
      <c r="B406" s="3"/>
      <c r="C406" s="3"/>
      <c r="D406" s="3"/>
      <c r="E406" s="3"/>
      <c r="F406" s="188" t="s">
        <v>12</v>
      </c>
      <c r="G406" s="188" t="s">
        <v>3</v>
      </c>
      <c r="H406" s="188" t="s">
        <v>92</v>
      </c>
      <c r="I406" s="188" t="s">
        <v>13</v>
      </c>
      <c r="J406" s="188" t="s">
        <v>2</v>
      </c>
      <c r="K406" s="188" t="s">
        <v>0</v>
      </c>
      <c r="L406" s="190" t="s">
        <v>1</v>
      </c>
      <c r="M406" s="3" t="s">
        <v>14</v>
      </c>
      <c r="N406" s="3" t="s">
        <v>4</v>
      </c>
      <c r="O406" s="3" t="s">
        <v>5</v>
      </c>
      <c r="P406" s="3" t="s">
        <v>6</v>
      </c>
      <c r="Q406" s="3" t="s">
        <v>102</v>
      </c>
      <c r="R406" s="4"/>
      <c r="S406" s="3" t="s">
        <v>94</v>
      </c>
      <c r="T406" s="3" t="s">
        <v>93</v>
      </c>
      <c r="W406" s="4"/>
      <c r="X406" s="4"/>
      <c r="Y406" s="4"/>
      <c r="Z406" s="4"/>
      <c r="AA406" s="4"/>
      <c r="AB406" s="4"/>
      <c r="AC406" s="4"/>
    </row>
    <row r="407" spans="1:29" ht="15.75" thickBot="1" x14ac:dyDescent="0.3">
      <c r="A407" s="164"/>
      <c r="B407" s="3">
        <v>91606</v>
      </c>
      <c r="C407" s="3" t="s">
        <v>69</v>
      </c>
      <c r="D407" s="3">
        <v>3</v>
      </c>
      <c r="E407" s="3" t="s">
        <v>23</v>
      </c>
      <c r="F407" s="147">
        <v>9967</v>
      </c>
      <c r="G407" s="156">
        <v>987</v>
      </c>
      <c r="H407" s="156">
        <v>1365</v>
      </c>
      <c r="I407" s="148">
        <v>1172</v>
      </c>
      <c r="J407" s="148">
        <v>3280</v>
      </c>
      <c r="K407" s="148">
        <v>2234</v>
      </c>
      <c r="L407" s="139">
        <v>929</v>
      </c>
      <c r="M407" s="28">
        <f>I407/(F407-G407-H407)</f>
        <v>0.15390676296782665</v>
      </c>
      <c r="N407" s="23">
        <f>J407/(F407-G407-H407)</f>
        <v>0.43072882468811557</v>
      </c>
      <c r="O407" s="23">
        <f>K407/(F407-G407-H407)</f>
        <v>0.29336835193696653</v>
      </c>
      <c r="P407" s="24">
        <f>L407/(F407-G407-H407)</f>
        <v>0.12199606040709127</v>
      </c>
      <c r="Q407" s="44" t="s">
        <v>98</v>
      </c>
      <c r="R407" s="27"/>
      <c r="S407" s="2">
        <f>H407/F407</f>
        <v>0.13695194140664191</v>
      </c>
      <c r="T407" s="72">
        <f>G407/F407</f>
        <v>9.9026788401725699E-2</v>
      </c>
      <c r="W407" s="4"/>
      <c r="X407" s="4"/>
      <c r="Y407" s="4"/>
      <c r="Z407" s="4"/>
      <c r="AA407" s="4"/>
      <c r="AB407" s="4"/>
      <c r="AC407" s="4"/>
    </row>
    <row r="408" spans="1:29" x14ac:dyDescent="0.25">
      <c r="A408" s="164"/>
      <c r="B408" s="3"/>
      <c r="C408" s="3" t="s">
        <v>18</v>
      </c>
      <c r="D408" s="3"/>
      <c r="E408" s="3"/>
      <c r="F408" s="140">
        <v>1623</v>
      </c>
      <c r="G408" s="141">
        <v>118</v>
      </c>
      <c r="H408" s="141">
        <v>239</v>
      </c>
      <c r="I408" s="141">
        <v>121</v>
      </c>
      <c r="J408" s="141">
        <v>517</v>
      </c>
      <c r="K408" s="141">
        <v>394</v>
      </c>
      <c r="L408" s="142">
        <v>234</v>
      </c>
      <c r="M408" s="92">
        <f>I408/(F408-G408-H408)</f>
        <v>9.5576619273301744E-2</v>
      </c>
      <c r="N408" s="93">
        <f>J408/(F408-G408-H408)</f>
        <v>0.40837282780410744</v>
      </c>
      <c r="O408" s="93">
        <f>K408/(F408-G408-H408)</f>
        <v>0.31121642969984203</v>
      </c>
      <c r="P408" s="94">
        <f>L408/(F408-G408-H408)</f>
        <v>0.18483412322274881</v>
      </c>
      <c r="Q408" s="85" t="s">
        <v>103</v>
      </c>
      <c r="R408" s="27"/>
      <c r="S408" s="2">
        <f t="shared" ref="S408:S411" si="64">H408/F408</f>
        <v>0.14725816389402341</v>
      </c>
      <c r="T408" s="72">
        <f t="shared" ref="T408:T411" si="65">G408/F408</f>
        <v>7.270486752926679E-2</v>
      </c>
      <c r="W408" s="4"/>
      <c r="X408" s="4"/>
      <c r="Y408" s="4"/>
      <c r="Z408" s="4"/>
      <c r="AA408" s="4"/>
      <c r="AB408" s="4"/>
      <c r="AC408" s="4"/>
    </row>
    <row r="409" spans="1:29" x14ac:dyDescent="0.25">
      <c r="A409" s="164"/>
      <c r="B409" s="3"/>
      <c r="C409" s="3"/>
      <c r="D409" s="3"/>
      <c r="E409" s="3"/>
      <c r="F409" s="143">
        <v>4811</v>
      </c>
      <c r="G409" s="144">
        <v>376</v>
      </c>
      <c r="H409" s="144">
        <v>646</v>
      </c>
      <c r="I409" s="144">
        <v>469</v>
      </c>
      <c r="J409" s="144">
        <v>1644</v>
      </c>
      <c r="K409" s="144">
        <v>1137</v>
      </c>
      <c r="L409" s="145">
        <v>539</v>
      </c>
      <c r="M409" s="17">
        <f>I409/(F409-G409-H409)</f>
        <v>0.12377936130905252</v>
      </c>
      <c r="N409" s="18">
        <f>J409/(F409-G409-H409)</f>
        <v>0.43388756927949329</v>
      </c>
      <c r="O409" s="18">
        <f>K409/(F409-G409-H409)</f>
        <v>0.30007917656373712</v>
      </c>
      <c r="P409" s="19">
        <f>L409/(F409-G409-H409)</f>
        <v>0.14225389284771708</v>
      </c>
      <c r="Q409" s="85" t="s">
        <v>99</v>
      </c>
      <c r="R409" s="4"/>
      <c r="S409" s="2">
        <f t="shared" si="64"/>
        <v>0.13427561837455831</v>
      </c>
      <c r="T409" s="72">
        <f t="shared" si="65"/>
        <v>7.8154229889835794E-2</v>
      </c>
      <c r="W409" s="4"/>
      <c r="X409" s="4"/>
      <c r="Y409" s="4"/>
      <c r="Z409" s="4"/>
      <c r="AA409" s="4"/>
      <c r="AB409" s="4"/>
      <c r="AC409" s="4"/>
    </row>
    <row r="410" spans="1:29" x14ac:dyDescent="0.25">
      <c r="A410" s="164"/>
      <c r="B410" s="3"/>
      <c r="C410" s="3"/>
      <c r="D410" s="3"/>
      <c r="E410" s="3"/>
      <c r="F410" s="143">
        <v>4141</v>
      </c>
      <c r="G410" s="146">
        <v>440</v>
      </c>
      <c r="H410" s="146">
        <v>607</v>
      </c>
      <c r="I410" s="146">
        <v>477</v>
      </c>
      <c r="J410" s="146">
        <v>1331</v>
      </c>
      <c r="K410" s="146">
        <v>941</v>
      </c>
      <c r="L410" s="145">
        <v>345</v>
      </c>
      <c r="M410" s="17">
        <f>I410/(F410-G410-H410)</f>
        <v>0.154169360051713</v>
      </c>
      <c r="N410" s="18">
        <f>J410/(F410-G410-H410)</f>
        <v>0.43018745959922433</v>
      </c>
      <c r="O410" s="18">
        <f>K410/(F410-G410-H410)</f>
        <v>0.30413703943115705</v>
      </c>
      <c r="P410" s="19">
        <f>L410/(F410-G410-H410)</f>
        <v>0.11150614091790563</v>
      </c>
      <c r="Q410" s="85" t="s">
        <v>101</v>
      </c>
      <c r="R410" s="4"/>
      <c r="S410" s="2">
        <f t="shared" si="64"/>
        <v>0.14658295097802462</v>
      </c>
      <c r="T410" s="72">
        <f t="shared" si="65"/>
        <v>0.10625452789181357</v>
      </c>
      <c r="W410" s="4"/>
      <c r="X410" s="4"/>
      <c r="Y410" s="4"/>
      <c r="Z410" s="4"/>
      <c r="AA410" s="4"/>
      <c r="AB410" s="4"/>
      <c r="AC410" s="4"/>
    </row>
    <row r="411" spans="1:29" ht="15.75" thickBot="1" x14ac:dyDescent="0.3">
      <c r="A411" s="164"/>
      <c r="B411" s="3"/>
      <c r="C411" s="3"/>
      <c r="D411" s="3"/>
      <c r="E411" s="3"/>
      <c r="F411" s="147">
        <v>1015</v>
      </c>
      <c r="G411" s="148">
        <v>171</v>
      </c>
      <c r="H411" s="148">
        <v>112</v>
      </c>
      <c r="I411" s="148">
        <v>226</v>
      </c>
      <c r="J411" s="148">
        <v>305</v>
      </c>
      <c r="K411" s="148">
        <v>156</v>
      </c>
      <c r="L411" s="149">
        <v>45</v>
      </c>
      <c r="M411" s="119">
        <f>I411/(F411-G411-H411)</f>
        <v>0.30874316939890711</v>
      </c>
      <c r="N411" s="23">
        <f>J411/(F411-G411-H411)</f>
        <v>0.41666666666666669</v>
      </c>
      <c r="O411" s="23">
        <f>K411/(F411-G411-H411)</f>
        <v>0.21311475409836064</v>
      </c>
      <c r="P411" s="24">
        <f>L411/(F411-G411-H411)</f>
        <v>6.1475409836065573E-2</v>
      </c>
      <c r="Q411" s="85" t="s">
        <v>182</v>
      </c>
      <c r="R411" s="4"/>
      <c r="S411" s="2">
        <f t="shared" si="64"/>
        <v>0.1103448275862069</v>
      </c>
      <c r="T411" s="72">
        <f t="shared" si="65"/>
        <v>0.16847290640394089</v>
      </c>
      <c r="W411" s="4"/>
      <c r="X411" s="4"/>
      <c r="Y411" s="4"/>
      <c r="Z411" s="4"/>
      <c r="AA411" s="4"/>
      <c r="AB411" s="4"/>
      <c r="AC411" s="4"/>
    </row>
    <row r="412" spans="1:29" x14ac:dyDescent="0.25">
      <c r="B412" s="3"/>
      <c r="C412" s="3"/>
      <c r="D412" s="3"/>
      <c r="E412" s="3"/>
      <c r="F412" s="190"/>
      <c r="G412" s="190"/>
      <c r="H412" s="190"/>
      <c r="I412" s="190"/>
      <c r="J412" s="190"/>
      <c r="K412" s="190"/>
      <c r="L412" s="190"/>
      <c r="M412" s="3"/>
      <c r="N412" s="3"/>
      <c r="O412" s="3"/>
      <c r="P412" s="3"/>
      <c r="Q412" s="3"/>
      <c r="R412" s="4"/>
      <c r="S412" s="4"/>
      <c r="W412" s="4"/>
      <c r="X412" s="4"/>
      <c r="Y412" s="4"/>
      <c r="Z412" s="4"/>
      <c r="AA412" s="4"/>
      <c r="AB412" s="4"/>
      <c r="AC412" s="4"/>
    </row>
    <row r="413" spans="1:29" x14ac:dyDescent="0.25">
      <c r="B413" s="3"/>
      <c r="C413" s="3"/>
      <c r="D413" s="3"/>
      <c r="E413" s="3"/>
      <c r="F413" s="190"/>
      <c r="G413" s="190"/>
      <c r="H413" s="190"/>
      <c r="I413" s="190"/>
      <c r="J413" s="190"/>
      <c r="K413" s="190"/>
      <c r="L413" s="190"/>
      <c r="M413" s="3"/>
      <c r="N413" s="3"/>
      <c r="O413" s="3"/>
      <c r="P413" s="3"/>
      <c r="Q413" s="3"/>
      <c r="R413" s="4"/>
      <c r="S413" s="4"/>
    </row>
    <row r="414" spans="1:29" x14ac:dyDescent="0.25">
      <c r="B414" s="3"/>
      <c r="C414" s="3"/>
      <c r="D414" s="3"/>
      <c r="E414" s="3"/>
      <c r="F414" s="190"/>
      <c r="G414" s="190"/>
      <c r="H414" s="190"/>
      <c r="I414" s="190"/>
      <c r="J414" s="190"/>
      <c r="K414" s="190"/>
      <c r="L414" s="190"/>
      <c r="M414" s="3"/>
      <c r="N414" s="3"/>
      <c r="O414" s="3"/>
      <c r="P414" s="3"/>
      <c r="Q414" s="3"/>
      <c r="R414" s="4"/>
      <c r="S414" s="4"/>
    </row>
    <row r="415" spans="1:29" x14ac:dyDescent="0.25">
      <c r="B415" s="3"/>
      <c r="C415" s="3"/>
      <c r="D415" s="3"/>
      <c r="E415" s="3"/>
      <c r="F415" s="190"/>
      <c r="G415" s="190"/>
      <c r="H415" s="190"/>
      <c r="I415" s="190"/>
      <c r="J415" s="190"/>
      <c r="K415" s="190"/>
      <c r="L415" s="190"/>
      <c r="M415" s="3"/>
      <c r="N415" s="3"/>
      <c r="O415" s="3"/>
      <c r="P415" s="3"/>
      <c r="Q415" s="3"/>
      <c r="R415" s="4"/>
      <c r="S415" s="4"/>
    </row>
    <row r="416" spans="1:29" x14ac:dyDescent="0.25">
      <c r="B416" s="3"/>
      <c r="C416" s="3"/>
      <c r="D416" s="3"/>
      <c r="E416" s="3"/>
      <c r="F416" s="190"/>
      <c r="G416" s="190"/>
      <c r="H416" s="190"/>
      <c r="I416" s="190"/>
      <c r="J416" s="190"/>
      <c r="K416" s="190"/>
      <c r="L416" s="190"/>
      <c r="M416" s="3"/>
      <c r="N416" s="3"/>
      <c r="O416" s="3"/>
      <c r="P416" s="3"/>
      <c r="Q416" s="3"/>
      <c r="R416" s="4"/>
      <c r="S416" s="4"/>
    </row>
    <row r="417" spans="2:19" x14ac:dyDescent="0.25">
      <c r="B417" s="3"/>
      <c r="C417" s="3"/>
      <c r="D417" s="3"/>
      <c r="E417" s="3"/>
      <c r="F417" s="190"/>
      <c r="G417" s="190"/>
      <c r="H417" s="190"/>
      <c r="I417" s="190"/>
      <c r="J417" s="190"/>
      <c r="K417" s="190"/>
      <c r="L417" s="190"/>
      <c r="M417" s="3"/>
      <c r="N417" s="3"/>
      <c r="O417" s="3"/>
      <c r="P417" s="3"/>
      <c r="Q417" s="3"/>
      <c r="R417" s="4"/>
      <c r="S417" s="4"/>
    </row>
    <row r="418" spans="2:19" x14ac:dyDescent="0.25">
      <c r="B418" s="3"/>
      <c r="C418" s="3"/>
      <c r="D418" s="3"/>
      <c r="E418" s="3"/>
      <c r="F418" s="190"/>
      <c r="G418" s="190"/>
      <c r="H418" s="190"/>
      <c r="I418" s="190"/>
      <c r="J418" s="190"/>
      <c r="K418" s="190"/>
      <c r="L418" s="190"/>
      <c r="M418" s="3"/>
      <c r="N418" s="3"/>
      <c r="O418" s="3"/>
      <c r="P418" s="3"/>
      <c r="Q418" s="3"/>
      <c r="R418" s="4"/>
      <c r="S418" s="4"/>
    </row>
    <row r="419" spans="2:19" x14ac:dyDescent="0.25">
      <c r="B419" s="3"/>
      <c r="C419" s="3"/>
      <c r="D419" s="3"/>
      <c r="E419" s="3"/>
      <c r="F419" s="190"/>
      <c r="G419" s="190"/>
      <c r="H419" s="190"/>
      <c r="I419" s="190"/>
      <c r="J419" s="190"/>
      <c r="K419" s="190"/>
      <c r="L419" s="190"/>
      <c r="M419" s="3"/>
      <c r="N419" s="3"/>
      <c r="O419" s="3"/>
      <c r="P419" s="3"/>
      <c r="Q419" s="3"/>
      <c r="R419" s="4"/>
      <c r="S419" s="4"/>
    </row>
    <row r="420" spans="2:19" x14ac:dyDescent="0.25">
      <c r="B420" s="3"/>
      <c r="C420" s="3"/>
      <c r="D420" s="3"/>
      <c r="E420" s="3"/>
      <c r="F420" s="190"/>
      <c r="G420" s="190"/>
      <c r="H420" s="190"/>
      <c r="I420" s="190"/>
      <c r="J420" s="190"/>
      <c r="K420" s="190"/>
      <c r="L420" s="190"/>
      <c r="M420" s="3"/>
      <c r="N420" s="3"/>
      <c r="O420" s="3"/>
      <c r="P420" s="3"/>
      <c r="Q420" s="3"/>
      <c r="R420" s="4"/>
      <c r="S420" s="4"/>
    </row>
    <row r="421" spans="2:19" x14ac:dyDescent="0.25">
      <c r="B421" s="3"/>
      <c r="C421" s="3"/>
      <c r="D421" s="3"/>
      <c r="E421" s="3"/>
      <c r="F421" s="190"/>
      <c r="G421" s="190"/>
      <c r="H421" s="190"/>
      <c r="I421" s="190"/>
      <c r="J421" s="190"/>
      <c r="K421" s="190"/>
      <c r="L421" s="190"/>
      <c r="M421" s="3"/>
      <c r="N421" s="3"/>
      <c r="O421" s="3"/>
      <c r="P421" s="3"/>
      <c r="Q421" s="3"/>
      <c r="R421" s="4"/>
      <c r="S421" s="4"/>
    </row>
    <row r="422" spans="2:19" x14ac:dyDescent="0.25">
      <c r="B422" s="3"/>
      <c r="C422" s="3"/>
      <c r="D422" s="3"/>
      <c r="E422" s="3"/>
      <c r="F422" s="190"/>
      <c r="G422" s="190"/>
      <c r="H422" s="190"/>
      <c r="I422" s="190"/>
      <c r="J422" s="190"/>
      <c r="K422" s="190"/>
      <c r="L422" s="190"/>
      <c r="M422" s="3"/>
      <c r="N422" s="3"/>
      <c r="O422" s="3"/>
      <c r="P422" s="3"/>
      <c r="Q422" s="3"/>
      <c r="R422" s="4"/>
      <c r="S422" s="4"/>
    </row>
    <row r="423" spans="2:19" x14ac:dyDescent="0.25">
      <c r="B423" s="3"/>
      <c r="C423" s="3"/>
      <c r="D423" s="3"/>
      <c r="E423" s="3"/>
      <c r="F423" s="190"/>
      <c r="G423" s="190"/>
      <c r="H423" s="190"/>
      <c r="I423" s="190"/>
      <c r="J423" s="190"/>
      <c r="K423" s="190"/>
      <c r="L423" s="190"/>
      <c r="M423" s="3"/>
      <c r="N423" s="3"/>
      <c r="O423" s="3"/>
      <c r="P423" s="3"/>
      <c r="Q423" s="3"/>
      <c r="R423" s="4"/>
      <c r="S423" s="4"/>
    </row>
    <row r="424" spans="2:19" x14ac:dyDescent="0.25">
      <c r="B424" s="3"/>
      <c r="C424" s="3"/>
      <c r="D424" s="3"/>
      <c r="E424" s="3"/>
      <c r="F424" s="190"/>
      <c r="G424" s="190"/>
      <c r="H424" s="190"/>
      <c r="I424" s="190"/>
      <c r="J424" s="190"/>
      <c r="K424" s="190"/>
      <c r="L424" s="190"/>
      <c r="M424" s="3"/>
      <c r="N424" s="3"/>
      <c r="O424" s="3"/>
      <c r="P424" s="3"/>
      <c r="Q424" s="3"/>
      <c r="R424" s="4"/>
      <c r="S424" s="4"/>
    </row>
  </sheetData>
  <mergeCells count="13">
    <mergeCell ref="A92:A138"/>
    <mergeCell ref="B1:Q1"/>
    <mergeCell ref="A2:S2"/>
    <mergeCell ref="I4:L4"/>
    <mergeCell ref="A6:A45"/>
    <mergeCell ref="A49:A88"/>
    <mergeCell ref="A379:A411"/>
    <mergeCell ref="A142:A160"/>
    <mergeCell ref="A164:A203"/>
    <mergeCell ref="A207:A246"/>
    <mergeCell ref="A250:A289"/>
    <mergeCell ref="A293:A332"/>
    <mergeCell ref="A336:A375"/>
  </mergeCells>
  <pageMargins left="0.25" right="0.25" top="0.75" bottom="0.75" header="0.3" footer="0.3"/>
  <pageSetup paperSize="9"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42"/>
  <sheetViews>
    <sheetView topLeftCell="A142" workbookViewId="0">
      <selection activeCell="H7" sqref="H7"/>
    </sheetView>
  </sheetViews>
  <sheetFormatPr defaultRowHeight="15" x14ac:dyDescent="0.25"/>
  <cols>
    <col min="1" max="1" width="5.5703125" customWidth="1"/>
    <col min="2" max="2" width="6.85546875" customWidth="1"/>
    <col min="3" max="3" width="13" customWidth="1"/>
    <col min="4" max="4" width="6.28515625" customWidth="1"/>
    <col min="5" max="5" width="4.5703125" customWidth="1"/>
    <col min="6" max="12" width="8.42578125" style="118" customWidth="1"/>
    <col min="13" max="16" width="8.42578125" customWidth="1"/>
    <col min="17" max="17" width="6.85546875" style="57" customWidth="1"/>
    <col min="18" max="18" width="4.140625" customWidth="1"/>
    <col min="21" max="21" width="9.140625" style="162"/>
  </cols>
  <sheetData>
    <row r="1" spans="1:19" ht="36" x14ac:dyDescent="0.55000000000000004">
      <c r="B1" s="171" t="s">
        <v>230</v>
      </c>
      <c r="C1" s="171"/>
      <c r="D1" s="171"/>
      <c r="E1" s="171"/>
      <c r="F1" s="171"/>
      <c r="G1" s="171"/>
      <c r="H1" s="171"/>
      <c r="I1" s="171"/>
      <c r="J1" s="171"/>
      <c r="K1" s="171"/>
      <c r="L1" s="171"/>
      <c r="M1" s="171"/>
      <c r="N1" s="171"/>
      <c r="O1" s="171"/>
      <c r="P1" s="171"/>
      <c r="Q1" s="171"/>
      <c r="R1" s="4"/>
      <c r="S1" s="4"/>
    </row>
    <row r="2" spans="1:19" ht="60" customHeight="1" x14ac:dyDescent="0.25">
      <c r="A2" s="172" t="s">
        <v>231</v>
      </c>
      <c r="B2" s="172"/>
      <c r="C2" s="172"/>
      <c r="D2" s="172"/>
      <c r="E2" s="172"/>
      <c r="F2" s="172"/>
      <c r="G2" s="172"/>
      <c r="H2" s="172"/>
      <c r="I2" s="172"/>
      <c r="J2" s="172"/>
      <c r="K2" s="172"/>
      <c r="L2" s="172"/>
      <c r="M2" s="172"/>
      <c r="N2" s="172"/>
      <c r="O2" s="172"/>
      <c r="P2" s="172"/>
      <c r="Q2" s="172"/>
      <c r="R2" s="172"/>
      <c r="S2" s="172"/>
    </row>
    <row r="3" spans="1:19" x14ac:dyDescent="0.25">
      <c r="A3" s="54"/>
      <c r="B3" s="54"/>
      <c r="C3" s="54"/>
      <c r="D3" s="54"/>
      <c r="E3" s="54"/>
      <c r="F3" s="187"/>
      <c r="G3" s="187"/>
      <c r="H3" s="187"/>
      <c r="I3" s="187"/>
      <c r="J3" s="187"/>
      <c r="K3" s="187"/>
      <c r="L3" s="187"/>
      <c r="M3" s="54"/>
      <c r="N3" s="54"/>
      <c r="O3" s="54"/>
      <c r="P3" s="54"/>
      <c r="Q3" s="68"/>
      <c r="R3" s="54"/>
      <c r="S3" s="54"/>
    </row>
    <row r="4" spans="1:19" x14ac:dyDescent="0.25">
      <c r="B4" s="55"/>
      <c r="C4" s="55"/>
      <c r="D4" s="55"/>
      <c r="E4" s="55"/>
      <c r="F4" s="188"/>
      <c r="G4" s="188"/>
      <c r="H4" s="188"/>
      <c r="I4" s="189" t="s">
        <v>8</v>
      </c>
      <c r="J4" s="189"/>
      <c r="K4" s="189"/>
      <c r="L4" s="189"/>
      <c r="M4" s="3"/>
      <c r="N4" s="3"/>
      <c r="O4" s="3"/>
      <c r="P4" s="3"/>
      <c r="Q4" s="3"/>
      <c r="R4" s="4"/>
      <c r="S4" s="4"/>
    </row>
    <row r="5" spans="1:19" ht="15.75" thickBot="1" x14ac:dyDescent="0.3">
      <c r="B5" s="55" t="s">
        <v>9</v>
      </c>
      <c r="C5" s="1"/>
      <c r="D5" s="55" t="s">
        <v>10</v>
      </c>
      <c r="E5" s="55"/>
      <c r="F5" s="188" t="s">
        <v>12</v>
      </c>
      <c r="G5" s="188" t="s">
        <v>3</v>
      </c>
      <c r="H5" s="188" t="s">
        <v>92</v>
      </c>
      <c r="I5" s="188" t="s">
        <v>13</v>
      </c>
      <c r="J5" s="188" t="s">
        <v>2</v>
      </c>
      <c r="K5" s="188" t="s">
        <v>0</v>
      </c>
      <c r="L5" s="190" t="s">
        <v>1</v>
      </c>
      <c r="M5" s="3" t="s">
        <v>14</v>
      </c>
      <c r="N5" s="3" t="s">
        <v>4</v>
      </c>
      <c r="O5" s="3" t="s">
        <v>5</v>
      </c>
      <c r="P5" s="3" t="s">
        <v>6</v>
      </c>
      <c r="Q5" s="3" t="s">
        <v>95</v>
      </c>
      <c r="R5" s="4"/>
      <c r="S5" s="3"/>
    </row>
    <row r="6" spans="1:19" ht="15" customHeight="1" x14ac:dyDescent="0.25">
      <c r="A6" s="174" t="s">
        <v>205</v>
      </c>
      <c r="B6" s="55">
        <v>90935</v>
      </c>
      <c r="C6" s="55" t="s">
        <v>15</v>
      </c>
      <c r="D6" s="55">
        <v>1</v>
      </c>
      <c r="E6" s="55" t="s">
        <v>16</v>
      </c>
      <c r="F6" s="191">
        <v>20506</v>
      </c>
      <c r="G6" s="192">
        <v>171</v>
      </c>
      <c r="H6" s="192"/>
      <c r="I6" s="193">
        <v>2204</v>
      </c>
      <c r="J6" s="193">
        <v>9808</v>
      </c>
      <c r="K6" s="193">
        <v>4082</v>
      </c>
      <c r="L6" s="194">
        <v>4241</v>
      </c>
      <c r="M6" s="62">
        <f t="shared" ref="M6:M11" si="0">I6/(F6-G6-H6)</f>
        <v>0.10838455864273421</v>
      </c>
      <c r="N6" s="63">
        <f t="shared" ref="N6:N11" si="1">J6/(F6-G6-H6)</f>
        <v>0.48232112121957216</v>
      </c>
      <c r="O6" s="63">
        <f t="shared" ref="O6:O11" si="2">K6/(F6-G6-H6)</f>
        <v>0.20073764445537251</v>
      </c>
      <c r="P6" s="64">
        <f t="shared" ref="P6:P11" si="3">L6/(F6-G6-H6)</f>
        <v>0.20855667568232111</v>
      </c>
      <c r="Q6" s="44">
        <v>2014</v>
      </c>
      <c r="R6" s="4"/>
      <c r="S6" s="4"/>
    </row>
    <row r="7" spans="1:19" x14ac:dyDescent="0.25">
      <c r="A7" s="174"/>
      <c r="B7" s="55"/>
      <c r="C7" s="55" t="s">
        <v>18</v>
      </c>
      <c r="D7" s="55"/>
      <c r="E7" s="55"/>
      <c r="F7" s="143">
        <v>23287</v>
      </c>
      <c r="G7" s="157">
        <v>123</v>
      </c>
      <c r="H7" s="157"/>
      <c r="I7" s="144">
        <v>2308</v>
      </c>
      <c r="J7" s="144">
        <v>10479</v>
      </c>
      <c r="K7" s="144">
        <v>4917</v>
      </c>
      <c r="L7" s="153">
        <v>5460</v>
      </c>
      <c r="M7" s="17">
        <f t="shared" si="0"/>
        <v>9.9637368330167495E-2</v>
      </c>
      <c r="N7" s="18">
        <f t="shared" si="1"/>
        <v>0.45238300811604215</v>
      </c>
      <c r="O7" s="18">
        <f t="shared" si="2"/>
        <v>0.21226903816266621</v>
      </c>
      <c r="P7" s="19">
        <f t="shared" si="3"/>
        <v>0.23571058539112416</v>
      </c>
      <c r="Q7" s="44">
        <v>2015</v>
      </c>
      <c r="R7" s="4"/>
      <c r="S7" s="4"/>
    </row>
    <row r="8" spans="1:19" x14ac:dyDescent="0.25">
      <c r="A8" s="174"/>
      <c r="B8" s="55"/>
      <c r="C8" s="55"/>
      <c r="D8" s="55"/>
      <c r="E8" s="55"/>
      <c r="F8" s="143">
        <v>24760</v>
      </c>
      <c r="G8" s="157">
        <v>74</v>
      </c>
      <c r="H8" s="157"/>
      <c r="I8" s="146">
        <v>2331</v>
      </c>
      <c r="J8" s="146">
        <v>10799</v>
      </c>
      <c r="K8" s="146">
        <v>5321</v>
      </c>
      <c r="L8" s="153">
        <v>6235</v>
      </c>
      <c r="M8" s="17">
        <f t="shared" si="0"/>
        <v>9.4425990439925458E-2</v>
      </c>
      <c r="N8" s="18">
        <f t="shared" si="1"/>
        <v>0.43745442761079156</v>
      </c>
      <c r="O8" s="18">
        <f t="shared" si="2"/>
        <v>0.21554727375840557</v>
      </c>
      <c r="P8" s="74">
        <f t="shared" si="3"/>
        <v>0.25257230819087745</v>
      </c>
      <c r="Q8" s="44">
        <v>2016</v>
      </c>
      <c r="R8" s="4"/>
      <c r="S8" s="4"/>
    </row>
    <row r="9" spans="1:19" x14ac:dyDescent="0.25">
      <c r="A9" s="174"/>
      <c r="B9" s="57"/>
      <c r="C9" s="57"/>
      <c r="D9" s="57"/>
      <c r="E9" s="57"/>
      <c r="F9" s="195">
        <v>25646</v>
      </c>
      <c r="G9" s="196">
        <v>119</v>
      </c>
      <c r="H9" s="196"/>
      <c r="I9" s="197">
        <v>2443</v>
      </c>
      <c r="J9" s="197">
        <v>10782</v>
      </c>
      <c r="K9" s="197">
        <v>5325</v>
      </c>
      <c r="L9" s="198">
        <v>6977</v>
      </c>
      <c r="M9" s="65">
        <f t="shared" si="0"/>
        <v>9.5702589415129075E-2</v>
      </c>
      <c r="N9" s="66">
        <f t="shared" si="1"/>
        <v>0.42237630743918203</v>
      </c>
      <c r="O9" s="66">
        <f t="shared" si="2"/>
        <v>0.20860265601128217</v>
      </c>
      <c r="P9" s="73">
        <f t="shared" si="3"/>
        <v>0.27331844713440673</v>
      </c>
      <c r="Q9" s="44">
        <v>2017</v>
      </c>
      <c r="R9" s="4"/>
      <c r="S9" s="4"/>
    </row>
    <row r="10" spans="1:19" ht="15.75" thickBot="1" x14ac:dyDescent="0.3">
      <c r="A10" s="174"/>
      <c r="B10" s="55"/>
      <c r="C10" s="55"/>
      <c r="D10" s="55"/>
      <c r="E10" s="55"/>
      <c r="F10" s="137">
        <v>25359</v>
      </c>
      <c r="G10" s="154">
        <v>135</v>
      </c>
      <c r="H10" s="154"/>
      <c r="I10" s="138">
        <v>2391</v>
      </c>
      <c r="J10" s="138">
        <v>10725</v>
      </c>
      <c r="K10" s="138">
        <v>5359</v>
      </c>
      <c r="L10" s="139">
        <v>6749</v>
      </c>
      <c r="M10" s="28">
        <f t="shared" si="0"/>
        <v>9.4790675547097997E-2</v>
      </c>
      <c r="N10" s="23">
        <f t="shared" si="1"/>
        <v>0.42519029495718363</v>
      </c>
      <c r="O10" s="23">
        <f t="shared" si="2"/>
        <v>0.21245639073897876</v>
      </c>
      <c r="P10" s="78">
        <f t="shared" si="3"/>
        <v>0.26756263875673963</v>
      </c>
      <c r="Q10" s="44">
        <v>2018</v>
      </c>
      <c r="R10" s="4"/>
      <c r="S10" s="4"/>
    </row>
    <row r="11" spans="1:19" ht="15.75" thickBot="1" x14ac:dyDescent="0.3">
      <c r="A11" s="174"/>
      <c r="B11" s="107"/>
      <c r="C11" s="107"/>
      <c r="D11" s="107"/>
      <c r="E11" s="107"/>
      <c r="F11" s="137">
        <v>27615</v>
      </c>
      <c r="G11" s="154">
        <v>0</v>
      </c>
      <c r="H11" s="154">
        <v>0</v>
      </c>
      <c r="I11" s="138">
        <v>2839</v>
      </c>
      <c r="J11" s="138">
        <v>12038</v>
      </c>
      <c r="K11" s="138">
        <v>5629</v>
      </c>
      <c r="L11" s="139">
        <v>7109</v>
      </c>
      <c r="M11" s="28">
        <f t="shared" si="0"/>
        <v>0.10280644577222524</v>
      </c>
      <c r="N11" s="23">
        <f t="shared" si="1"/>
        <v>0.43592250588448306</v>
      </c>
      <c r="O11" s="23">
        <f t="shared" si="2"/>
        <v>0.20383849357233388</v>
      </c>
      <c r="P11" s="78">
        <f t="shared" si="3"/>
        <v>0.25743255477095783</v>
      </c>
      <c r="Q11" s="25">
        <v>2019</v>
      </c>
      <c r="R11" s="4"/>
      <c r="S11" s="4"/>
    </row>
    <row r="12" spans="1:19" ht="15.75" thickBot="1" x14ac:dyDescent="0.3">
      <c r="A12" s="174"/>
      <c r="B12" s="127"/>
      <c r="C12" s="127"/>
      <c r="D12" s="127"/>
      <c r="E12" s="127"/>
      <c r="F12" s="137">
        <v>23144</v>
      </c>
      <c r="G12" s="154">
        <v>0</v>
      </c>
      <c r="H12" s="154">
        <v>0</v>
      </c>
      <c r="I12" s="138">
        <v>2461</v>
      </c>
      <c r="J12" s="138">
        <v>10381</v>
      </c>
      <c r="K12" s="138">
        <v>4889</v>
      </c>
      <c r="L12" s="139">
        <v>5413</v>
      </c>
      <c r="M12" s="28">
        <f>I12/(F12-G12-H12)</f>
        <v>0.10633425509851366</v>
      </c>
      <c r="N12" s="23">
        <f>J12/(F12-G12-H12)</f>
        <v>0.44853957829243002</v>
      </c>
      <c r="O12" s="23">
        <f>K12/(F12-G12-H12)</f>
        <v>0.21124265468371933</v>
      </c>
      <c r="P12" s="24">
        <f>L12/(F12-G12-H12)</f>
        <v>0.23388351192533702</v>
      </c>
      <c r="Q12" s="25">
        <v>2020</v>
      </c>
      <c r="R12" s="4"/>
      <c r="S12" s="4"/>
    </row>
    <row r="13" spans="1:19" x14ac:dyDescent="0.25">
      <c r="A13" s="174"/>
      <c r="B13" s="55"/>
      <c r="C13" s="55"/>
      <c r="D13" s="55"/>
      <c r="E13" s="55"/>
      <c r="F13" s="199"/>
      <c r="G13" s="199"/>
      <c r="H13" s="199"/>
      <c r="I13" s="199"/>
      <c r="J13" s="199"/>
      <c r="K13" s="199"/>
      <c r="L13" s="200"/>
      <c r="M13" s="26"/>
      <c r="N13" s="26"/>
      <c r="O13" s="26"/>
      <c r="P13" s="26"/>
      <c r="Q13" s="25"/>
      <c r="R13" s="4"/>
      <c r="S13" s="4"/>
    </row>
    <row r="14" spans="1:19" ht="15.75" thickBot="1" x14ac:dyDescent="0.3">
      <c r="A14" s="174"/>
      <c r="B14" s="71"/>
      <c r="C14" s="71"/>
      <c r="D14" s="71"/>
      <c r="E14" s="71"/>
      <c r="F14" s="188" t="s">
        <v>12</v>
      </c>
      <c r="G14" s="188" t="s">
        <v>3</v>
      </c>
      <c r="H14" s="188" t="s">
        <v>92</v>
      </c>
      <c r="I14" s="188" t="s">
        <v>13</v>
      </c>
      <c r="J14" s="188" t="s">
        <v>2</v>
      </c>
      <c r="K14" s="188" t="s">
        <v>0</v>
      </c>
      <c r="L14" s="190" t="s">
        <v>1</v>
      </c>
      <c r="M14" s="3" t="s">
        <v>14</v>
      </c>
      <c r="N14" s="3" t="s">
        <v>4</v>
      </c>
      <c r="O14" s="3" t="s">
        <v>5</v>
      </c>
      <c r="P14" s="3" t="s">
        <v>6</v>
      </c>
      <c r="Q14" s="3" t="s">
        <v>95</v>
      </c>
      <c r="R14" s="4"/>
      <c r="S14" s="4"/>
    </row>
    <row r="15" spans="1:19" x14ac:dyDescent="0.25">
      <c r="A15" s="174"/>
      <c r="B15" s="55">
        <v>90936</v>
      </c>
      <c r="C15" s="55" t="s">
        <v>70</v>
      </c>
      <c r="D15" s="55">
        <v>1</v>
      </c>
      <c r="E15" s="55" t="s">
        <v>16</v>
      </c>
      <c r="F15" s="201">
        <v>1734</v>
      </c>
      <c r="G15" s="202">
        <v>16</v>
      </c>
      <c r="H15" s="202"/>
      <c r="I15" s="193">
        <v>277</v>
      </c>
      <c r="J15" s="193">
        <v>559</v>
      </c>
      <c r="K15" s="193">
        <v>418</v>
      </c>
      <c r="L15" s="194">
        <v>464</v>
      </c>
      <c r="M15" s="62">
        <f t="shared" ref="M15:M20" si="4">I15/(F15-G15-H15)</f>
        <v>0.16123399301513389</v>
      </c>
      <c r="N15" s="63">
        <f t="shared" ref="N15:N20" si="5">J15/(F15-G15-H15)</f>
        <v>0.32537834691501744</v>
      </c>
      <c r="O15" s="63">
        <f t="shared" ref="O15:O20" si="6">K15/(F15-G15-H15)</f>
        <v>0.24330616996507567</v>
      </c>
      <c r="P15" s="75">
        <f t="shared" ref="P15:P20" si="7">L15/(F15-G15-H15)</f>
        <v>0.270081490104773</v>
      </c>
      <c r="Q15" s="44">
        <v>2014</v>
      </c>
      <c r="R15" s="4"/>
      <c r="S15" s="4"/>
    </row>
    <row r="16" spans="1:19" x14ac:dyDescent="0.25">
      <c r="A16" s="174"/>
      <c r="B16" s="55"/>
      <c r="C16" s="55"/>
      <c r="D16" s="55"/>
      <c r="E16" s="55"/>
      <c r="F16" s="152">
        <v>1907</v>
      </c>
      <c r="G16" s="155">
        <v>18</v>
      </c>
      <c r="H16" s="155"/>
      <c r="I16" s="144">
        <v>353</v>
      </c>
      <c r="J16" s="144">
        <v>600</v>
      </c>
      <c r="K16" s="144">
        <v>498</v>
      </c>
      <c r="L16" s="153">
        <v>438</v>
      </c>
      <c r="M16" s="17">
        <f t="shared" si="4"/>
        <v>0.18687136050820541</v>
      </c>
      <c r="N16" s="18">
        <f t="shared" si="5"/>
        <v>0.31762837480148226</v>
      </c>
      <c r="O16" s="18">
        <f t="shared" si="6"/>
        <v>0.26363155108523029</v>
      </c>
      <c r="P16" s="19">
        <f t="shared" si="7"/>
        <v>0.23186871360508204</v>
      </c>
      <c r="Q16" s="44">
        <v>2015</v>
      </c>
      <c r="R16" s="4"/>
      <c r="S16" s="4"/>
    </row>
    <row r="17" spans="1:21" x14ac:dyDescent="0.25">
      <c r="A17" s="174"/>
      <c r="B17" s="57"/>
      <c r="C17" s="57"/>
      <c r="D17" s="57"/>
      <c r="E17" s="57"/>
      <c r="F17" s="152">
        <v>2174</v>
      </c>
      <c r="G17" s="155">
        <v>38</v>
      </c>
      <c r="H17" s="155"/>
      <c r="I17" s="144">
        <v>290</v>
      </c>
      <c r="J17" s="144">
        <v>710</v>
      </c>
      <c r="K17" s="144">
        <v>531</v>
      </c>
      <c r="L17" s="153">
        <v>605</v>
      </c>
      <c r="M17" s="17">
        <f t="shared" si="4"/>
        <v>0.13576779026217228</v>
      </c>
      <c r="N17" s="18">
        <f t="shared" si="5"/>
        <v>0.33239700374531833</v>
      </c>
      <c r="O17" s="18">
        <f t="shared" si="6"/>
        <v>0.24859550561797752</v>
      </c>
      <c r="P17" s="74">
        <f t="shared" si="7"/>
        <v>0.28323970037453183</v>
      </c>
      <c r="Q17" s="44">
        <v>2016</v>
      </c>
      <c r="R17" s="4"/>
      <c r="S17" s="4"/>
    </row>
    <row r="18" spans="1:21" x14ac:dyDescent="0.25">
      <c r="A18" s="174"/>
      <c r="B18" s="55"/>
      <c r="C18" s="55"/>
      <c r="D18" s="55"/>
      <c r="E18" s="55"/>
      <c r="F18" s="143">
        <v>2338</v>
      </c>
      <c r="G18" s="157">
        <v>89</v>
      </c>
      <c r="H18" s="157"/>
      <c r="I18" s="146">
        <v>336</v>
      </c>
      <c r="J18" s="146">
        <v>870</v>
      </c>
      <c r="K18" s="146">
        <v>554</v>
      </c>
      <c r="L18" s="153">
        <v>489</v>
      </c>
      <c r="M18" s="65">
        <f t="shared" si="4"/>
        <v>0.1493997332147621</v>
      </c>
      <c r="N18" s="66">
        <f t="shared" si="5"/>
        <v>0.38683859493108047</v>
      </c>
      <c r="O18" s="66">
        <f t="shared" si="6"/>
        <v>0.24633170297910181</v>
      </c>
      <c r="P18" s="67">
        <f t="shared" si="7"/>
        <v>0.21742996887505558</v>
      </c>
      <c r="Q18" s="44">
        <v>2017</v>
      </c>
      <c r="R18" s="4"/>
      <c r="S18" s="4"/>
    </row>
    <row r="19" spans="1:21" ht="15.75" thickBot="1" x14ac:dyDescent="0.3">
      <c r="A19" s="174"/>
      <c r="B19" s="55"/>
      <c r="C19" s="55"/>
      <c r="D19" s="55"/>
      <c r="E19" s="55"/>
      <c r="F19" s="137">
        <v>2243</v>
      </c>
      <c r="G19" s="154">
        <v>75</v>
      </c>
      <c r="H19" s="154"/>
      <c r="I19" s="138">
        <v>332</v>
      </c>
      <c r="J19" s="138">
        <v>868</v>
      </c>
      <c r="K19" s="138">
        <v>523</v>
      </c>
      <c r="L19" s="139">
        <v>445</v>
      </c>
      <c r="M19" s="28">
        <f t="shared" si="4"/>
        <v>0.15313653136531366</v>
      </c>
      <c r="N19" s="23">
        <f t="shared" si="5"/>
        <v>0.40036900369003692</v>
      </c>
      <c r="O19" s="23">
        <f t="shared" si="6"/>
        <v>0.24123616236162362</v>
      </c>
      <c r="P19" s="24">
        <f t="shared" si="7"/>
        <v>0.20525830258302583</v>
      </c>
      <c r="Q19" s="44">
        <v>2018</v>
      </c>
      <c r="R19" s="4"/>
      <c r="S19" s="4"/>
    </row>
    <row r="20" spans="1:21" ht="15.75" thickBot="1" x14ac:dyDescent="0.3">
      <c r="A20" s="174"/>
      <c r="B20" s="107"/>
      <c r="C20" s="107"/>
      <c r="D20" s="107"/>
      <c r="E20" s="107"/>
      <c r="F20" s="137">
        <v>1980</v>
      </c>
      <c r="G20" s="154">
        <v>0</v>
      </c>
      <c r="H20" s="154">
        <v>0</v>
      </c>
      <c r="I20" s="138">
        <v>327</v>
      </c>
      <c r="J20" s="138">
        <v>768</v>
      </c>
      <c r="K20" s="138">
        <v>470</v>
      </c>
      <c r="L20" s="139">
        <v>415</v>
      </c>
      <c r="M20" s="28">
        <f t="shared" si="4"/>
        <v>0.16515151515151516</v>
      </c>
      <c r="N20" s="23">
        <f t="shared" si="5"/>
        <v>0.38787878787878788</v>
      </c>
      <c r="O20" s="23">
        <f t="shared" si="6"/>
        <v>0.23737373737373738</v>
      </c>
      <c r="P20" s="24">
        <f t="shared" si="7"/>
        <v>0.20959595959595959</v>
      </c>
      <c r="Q20" s="25">
        <v>2019</v>
      </c>
      <c r="R20" s="4"/>
      <c r="S20" s="4"/>
    </row>
    <row r="21" spans="1:21" ht="15.75" thickBot="1" x14ac:dyDescent="0.3">
      <c r="A21" s="174"/>
      <c r="B21" s="127"/>
      <c r="C21" s="127"/>
      <c r="D21" s="127"/>
      <c r="E21" s="127"/>
      <c r="F21" s="137">
        <v>1597</v>
      </c>
      <c r="G21" s="154">
        <v>0</v>
      </c>
      <c r="H21" s="154">
        <v>0</v>
      </c>
      <c r="I21" s="138">
        <v>291</v>
      </c>
      <c r="J21" s="138">
        <v>571</v>
      </c>
      <c r="K21" s="138">
        <v>304</v>
      </c>
      <c r="L21" s="139">
        <v>431</v>
      </c>
      <c r="M21" s="28">
        <f>I21/(F21-G21-H21)</f>
        <v>0.18221665623043207</v>
      </c>
      <c r="N21" s="23">
        <f>J21/(F21-G21-H21)</f>
        <v>0.3575453976205385</v>
      </c>
      <c r="O21" s="23">
        <f>K21/(F21-G21-H21)</f>
        <v>0.19035691922354414</v>
      </c>
      <c r="P21" s="78">
        <f>L21/(F21-G21-H21)</f>
        <v>0.26988102692548527</v>
      </c>
      <c r="Q21" s="25">
        <v>2020</v>
      </c>
      <c r="R21" s="4"/>
      <c r="S21" s="4"/>
    </row>
    <row r="22" spans="1:21" x14ac:dyDescent="0.25">
      <c r="A22" s="174"/>
      <c r="B22" s="55"/>
      <c r="C22" s="55"/>
      <c r="D22" s="55"/>
      <c r="E22" s="55"/>
      <c r="F22" s="199"/>
      <c r="G22" s="199"/>
      <c r="H22" s="199"/>
      <c r="I22" s="199"/>
      <c r="J22" s="199"/>
      <c r="K22" s="199"/>
      <c r="L22" s="200"/>
      <c r="M22" s="2"/>
      <c r="N22" s="2"/>
      <c r="O22" s="2"/>
      <c r="P22" s="2"/>
      <c r="Q22" s="3"/>
      <c r="R22" s="4"/>
      <c r="S22" s="3"/>
      <c r="T22" s="3"/>
    </row>
    <row r="23" spans="1:21" ht="15.75" thickBot="1" x14ac:dyDescent="0.3">
      <c r="A23" s="174"/>
      <c r="B23" s="71"/>
      <c r="C23" s="71"/>
      <c r="D23" s="71"/>
      <c r="E23" s="71"/>
      <c r="F23" s="188" t="s">
        <v>12</v>
      </c>
      <c r="G23" s="188" t="s">
        <v>3</v>
      </c>
      <c r="H23" s="188" t="s">
        <v>92</v>
      </c>
      <c r="I23" s="188" t="s">
        <v>13</v>
      </c>
      <c r="J23" s="188" t="s">
        <v>2</v>
      </c>
      <c r="K23" s="188" t="s">
        <v>0</v>
      </c>
      <c r="L23" s="190" t="s">
        <v>1</v>
      </c>
      <c r="M23" s="3" t="s">
        <v>14</v>
      </c>
      <c r="N23" s="3" t="s">
        <v>4</v>
      </c>
      <c r="O23" s="3" t="s">
        <v>5</v>
      </c>
      <c r="P23" s="3" t="s">
        <v>6</v>
      </c>
      <c r="Q23" s="3" t="s">
        <v>95</v>
      </c>
      <c r="R23" s="4"/>
      <c r="S23" s="3" t="s">
        <v>94</v>
      </c>
      <c r="T23" s="3" t="s">
        <v>93</v>
      </c>
      <c r="U23" s="3" t="s">
        <v>229</v>
      </c>
    </row>
    <row r="24" spans="1:21" x14ac:dyDescent="0.25">
      <c r="A24" s="174"/>
      <c r="B24" s="55">
        <v>90937</v>
      </c>
      <c r="C24" s="55" t="s">
        <v>22</v>
      </c>
      <c r="D24" s="55">
        <v>1</v>
      </c>
      <c r="E24" s="55" t="s">
        <v>23</v>
      </c>
      <c r="F24" s="191">
        <v>5248</v>
      </c>
      <c r="G24" s="192">
        <v>224</v>
      </c>
      <c r="H24" s="192">
        <v>87</v>
      </c>
      <c r="I24" s="193">
        <v>804</v>
      </c>
      <c r="J24" s="193">
        <v>1484</v>
      </c>
      <c r="K24" s="193">
        <v>1837</v>
      </c>
      <c r="L24" s="194">
        <v>812</v>
      </c>
      <c r="M24" s="62">
        <f t="shared" ref="M24:M29" si="8">I24/(F24-G24-H24)</f>
        <v>0.16285193437310108</v>
      </c>
      <c r="N24" s="63">
        <f t="shared" ref="N24:N29" si="9">J24/(F24-G24-H24)</f>
        <v>0.30058740125582339</v>
      </c>
      <c r="O24" s="63">
        <f t="shared" ref="O24:O29" si="10">K24/(F24-G24-H24)</f>
        <v>0.37208831274053067</v>
      </c>
      <c r="P24" s="64">
        <f t="shared" ref="P24:P29" si="11">L24/(F24-G24-H24)</f>
        <v>0.16447235163054486</v>
      </c>
      <c r="Q24" s="44">
        <v>2014</v>
      </c>
      <c r="R24" s="4"/>
      <c r="S24" s="2">
        <f>H24/F24</f>
        <v>1.6577743902439025E-2</v>
      </c>
      <c r="T24" s="72">
        <f>G24/F24</f>
        <v>4.2682926829268296E-2</v>
      </c>
      <c r="U24" s="72">
        <f>S24+T24</f>
        <v>5.9260670731707321E-2</v>
      </c>
    </row>
    <row r="25" spans="1:21" x14ac:dyDescent="0.25">
      <c r="A25" s="174"/>
      <c r="B25" s="55"/>
      <c r="C25" s="55" t="s">
        <v>18</v>
      </c>
      <c r="D25" s="55"/>
      <c r="E25" s="55"/>
      <c r="F25" s="143">
        <v>5766</v>
      </c>
      <c r="G25" s="157">
        <v>329</v>
      </c>
      <c r="H25" s="157">
        <v>72</v>
      </c>
      <c r="I25" s="144">
        <v>542</v>
      </c>
      <c r="J25" s="144">
        <v>1692</v>
      </c>
      <c r="K25" s="144">
        <v>2213</v>
      </c>
      <c r="L25" s="153">
        <v>918</v>
      </c>
      <c r="M25" s="17">
        <f t="shared" si="8"/>
        <v>0.10102516309412861</v>
      </c>
      <c r="N25" s="18">
        <f t="shared" si="9"/>
        <v>0.31537744641192916</v>
      </c>
      <c r="O25" s="18">
        <f t="shared" si="10"/>
        <v>0.41248835041938492</v>
      </c>
      <c r="P25" s="19">
        <f t="shared" si="11"/>
        <v>0.17110904007455732</v>
      </c>
      <c r="Q25" s="44">
        <v>2015</v>
      </c>
      <c r="R25" s="4"/>
      <c r="S25" s="2">
        <f>H25/F25</f>
        <v>1.2486992715920915E-2</v>
      </c>
      <c r="T25" s="72">
        <f t="shared" ref="T25:T28" si="12">G25/F25</f>
        <v>5.7058619493583075E-2</v>
      </c>
      <c r="U25" s="72">
        <f t="shared" ref="U25:U30" si="13">S25+T25</f>
        <v>6.954561220950399E-2</v>
      </c>
    </row>
    <row r="26" spans="1:21" x14ac:dyDescent="0.25">
      <c r="A26" s="174"/>
      <c r="B26" s="55"/>
      <c r="C26" s="55"/>
      <c r="D26" s="55"/>
      <c r="E26" s="55"/>
      <c r="F26" s="143">
        <v>5320</v>
      </c>
      <c r="G26" s="157">
        <v>209</v>
      </c>
      <c r="H26" s="157">
        <v>82</v>
      </c>
      <c r="I26" s="144">
        <v>750</v>
      </c>
      <c r="J26" s="144">
        <v>1611</v>
      </c>
      <c r="K26" s="144">
        <v>1821</v>
      </c>
      <c r="L26" s="153">
        <v>847</v>
      </c>
      <c r="M26" s="17">
        <f t="shared" si="8"/>
        <v>0.14913501690196859</v>
      </c>
      <c r="N26" s="18">
        <f t="shared" si="9"/>
        <v>0.32034201630542852</v>
      </c>
      <c r="O26" s="18">
        <f t="shared" si="10"/>
        <v>0.36209982103797972</v>
      </c>
      <c r="P26" s="19">
        <f t="shared" si="11"/>
        <v>0.16842314575462319</v>
      </c>
      <c r="Q26" s="44">
        <v>2016</v>
      </c>
      <c r="R26" s="4"/>
      <c r="S26" s="2">
        <f t="shared" ref="S26:S28" si="14">H26/F26</f>
        <v>1.5413533834586466E-2</v>
      </c>
      <c r="T26" s="72">
        <f t="shared" si="12"/>
        <v>3.9285714285714285E-2</v>
      </c>
      <c r="U26" s="72">
        <f t="shared" si="13"/>
        <v>5.4699248120300747E-2</v>
      </c>
    </row>
    <row r="27" spans="1:21" x14ac:dyDescent="0.25">
      <c r="A27" s="174"/>
      <c r="B27" s="55"/>
      <c r="C27" s="55"/>
      <c r="D27" s="55"/>
      <c r="E27" s="55"/>
      <c r="F27" s="203">
        <v>5027</v>
      </c>
      <c r="G27" s="204">
        <v>448</v>
      </c>
      <c r="H27" s="204">
        <v>156</v>
      </c>
      <c r="I27" s="205">
        <v>730</v>
      </c>
      <c r="J27" s="205">
        <v>1402</v>
      </c>
      <c r="K27" s="205">
        <v>1573</v>
      </c>
      <c r="L27" s="198">
        <v>718</v>
      </c>
      <c r="M27" s="65">
        <f t="shared" si="8"/>
        <v>0.16504634863215012</v>
      </c>
      <c r="N27" s="66">
        <f t="shared" si="9"/>
        <v>0.31697942572914312</v>
      </c>
      <c r="O27" s="66">
        <f t="shared" si="10"/>
        <v>0.35564096766900294</v>
      </c>
      <c r="P27" s="67">
        <f t="shared" si="11"/>
        <v>0.16233325796970383</v>
      </c>
      <c r="Q27" s="44">
        <v>2017</v>
      </c>
      <c r="R27" s="4"/>
      <c r="S27" s="2">
        <f t="shared" si="14"/>
        <v>3.1032424905510246E-2</v>
      </c>
      <c r="T27" s="72">
        <f t="shared" si="12"/>
        <v>8.9118758703003786E-2</v>
      </c>
      <c r="U27" s="72">
        <f t="shared" si="13"/>
        <v>0.12015118360851404</v>
      </c>
    </row>
    <row r="28" spans="1:21" ht="15.75" thickBot="1" x14ac:dyDescent="0.3">
      <c r="A28" s="174"/>
      <c r="B28" s="57"/>
      <c r="C28" s="57"/>
      <c r="D28" s="57"/>
      <c r="E28" s="57"/>
      <c r="F28" s="137">
        <v>4690</v>
      </c>
      <c r="G28" s="154">
        <v>248</v>
      </c>
      <c r="H28" s="154">
        <v>118</v>
      </c>
      <c r="I28" s="138">
        <v>901</v>
      </c>
      <c r="J28" s="138">
        <v>1227</v>
      </c>
      <c r="K28" s="138">
        <v>1426</v>
      </c>
      <c r="L28" s="139">
        <v>690</v>
      </c>
      <c r="M28" s="119">
        <f t="shared" si="8"/>
        <v>0.2083718778908418</v>
      </c>
      <c r="N28" s="23">
        <f t="shared" si="9"/>
        <v>0.28376503237742828</v>
      </c>
      <c r="O28" s="23">
        <f t="shared" si="10"/>
        <v>0.32978723404255317</v>
      </c>
      <c r="P28" s="24">
        <f t="shared" si="11"/>
        <v>0.15957446808510639</v>
      </c>
      <c r="Q28" s="44">
        <v>2018</v>
      </c>
      <c r="R28" s="4"/>
      <c r="S28" s="2">
        <f t="shared" si="14"/>
        <v>2.5159914712153519E-2</v>
      </c>
      <c r="T28" s="72">
        <f t="shared" si="12"/>
        <v>5.2878464818763328E-2</v>
      </c>
      <c r="U28" s="72">
        <f t="shared" si="13"/>
        <v>7.8038379530916843E-2</v>
      </c>
    </row>
    <row r="29" spans="1:21" ht="15.75" thickBot="1" x14ac:dyDescent="0.3">
      <c r="A29" s="174"/>
      <c r="B29" s="107"/>
      <c r="C29" s="107"/>
      <c r="D29" s="107"/>
      <c r="E29" s="107"/>
      <c r="F29" s="137">
        <v>4387</v>
      </c>
      <c r="G29" s="154">
        <v>212</v>
      </c>
      <c r="H29" s="154">
        <v>92</v>
      </c>
      <c r="I29" s="138">
        <v>544</v>
      </c>
      <c r="J29" s="138">
        <v>1312</v>
      </c>
      <c r="K29" s="138">
        <v>1500</v>
      </c>
      <c r="L29" s="139">
        <v>727</v>
      </c>
      <c r="M29" s="28">
        <f t="shared" si="8"/>
        <v>0.13323536615233897</v>
      </c>
      <c r="N29" s="23">
        <f t="shared" si="9"/>
        <v>0.32133235366152341</v>
      </c>
      <c r="O29" s="23">
        <f t="shared" si="10"/>
        <v>0.36737692872887584</v>
      </c>
      <c r="P29" s="24">
        <f t="shared" si="11"/>
        <v>0.17805535145726181</v>
      </c>
      <c r="Q29" s="25">
        <v>2019</v>
      </c>
      <c r="R29" s="4"/>
      <c r="S29" s="2">
        <f t="shared" ref="S29" si="15">H29/F29</f>
        <v>2.0971050832003648E-2</v>
      </c>
      <c r="T29" s="72">
        <f t="shared" ref="T29" si="16">G29/F29</f>
        <v>4.8324595395486662E-2</v>
      </c>
      <c r="U29" s="72">
        <f t="shared" si="13"/>
        <v>6.9295646227490307E-2</v>
      </c>
    </row>
    <row r="30" spans="1:21" ht="15.75" thickBot="1" x14ac:dyDescent="0.3">
      <c r="A30" s="174"/>
      <c r="B30" s="127"/>
      <c r="C30" s="127"/>
      <c r="D30" s="127"/>
      <c r="E30" s="127"/>
      <c r="F30" s="137">
        <v>3567</v>
      </c>
      <c r="G30" s="154">
        <v>316</v>
      </c>
      <c r="H30" s="154">
        <v>111</v>
      </c>
      <c r="I30" s="138">
        <v>477</v>
      </c>
      <c r="J30" s="138">
        <v>1073</v>
      </c>
      <c r="K30" s="138">
        <v>1051</v>
      </c>
      <c r="L30" s="139">
        <v>539</v>
      </c>
      <c r="M30" s="28">
        <f>I30/(F30-G30-H30)</f>
        <v>0.1519108280254777</v>
      </c>
      <c r="N30" s="23">
        <f>J30/(F30-G30-H30)</f>
        <v>0.34171974522292992</v>
      </c>
      <c r="O30" s="23">
        <f>K30/(F30-G30-H30)</f>
        <v>0.33471337579617833</v>
      </c>
      <c r="P30" s="24">
        <f>L30/(F30-G30-H30)</f>
        <v>0.171656050955414</v>
      </c>
      <c r="Q30" s="25">
        <v>2020</v>
      </c>
      <c r="R30" s="4"/>
      <c r="S30" s="2">
        <f t="shared" ref="S30" si="17">H30/F30</f>
        <v>3.1118587047939444E-2</v>
      </c>
      <c r="T30" s="72">
        <f t="shared" ref="T30" si="18">G30/F30</f>
        <v>8.8589851415755538E-2</v>
      </c>
      <c r="U30" s="72">
        <f t="shared" si="13"/>
        <v>0.11970843846369499</v>
      </c>
    </row>
    <row r="31" spans="1:21" x14ac:dyDescent="0.25">
      <c r="A31" s="174"/>
      <c r="B31" s="55"/>
      <c r="C31" s="55"/>
      <c r="D31" s="55"/>
      <c r="E31" s="55"/>
      <c r="F31" s="199"/>
      <c r="G31" s="199"/>
      <c r="H31" s="199"/>
      <c r="I31" s="199"/>
      <c r="J31" s="199"/>
      <c r="K31" s="199"/>
      <c r="L31" s="200"/>
      <c r="M31" s="2"/>
      <c r="N31" s="2"/>
      <c r="O31" s="2"/>
      <c r="P31" s="2"/>
      <c r="Q31" s="25"/>
      <c r="R31" s="4"/>
      <c r="S31" s="3"/>
      <c r="T31" s="3"/>
    </row>
    <row r="32" spans="1:21" ht="15.75" thickBot="1" x14ac:dyDescent="0.3">
      <c r="A32" s="174"/>
      <c r="B32" s="71"/>
      <c r="C32" s="71"/>
      <c r="D32" s="71"/>
      <c r="E32" s="71"/>
      <c r="F32" s="188" t="s">
        <v>12</v>
      </c>
      <c r="G32" s="188" t="s">
        <v>3</v>
      </c>
      <c r="H32" s="188" t="s">
        <v>92</v>
      </c>
      <c r="I32" s="188" t="s">
        <v>13</v>
      </c>
      <c r="J32" s="188" t="s">
        <v>2</v>
      </c>
      <c r="K32" s="188" t="s">
        <v>0</v>
      </c>
      <c r="L32" s="190" t="s">
        <v>1</v>
      </c>
      <c r="M32" s="3" t="s">
        <v>14</v>
      </c>
      <c r="N32" s="3" t="s">
        <v>4</v>
      </c>
      <c r="O32" s="3" t="s">
        <v>5</v>
      </c>
      <c r="P32" s="3" t="s">
        <v>6</v>
      </c>
      <c r="Q32" s="3" t="s">
        <v>95</v>
      </c>
      <c r="R32" s="4"/>
      <c r="S32" s="3" t="s">
        <v>94</v>
      </c>
      <c r="T32" s="3" t="s">
        <v>93</v>
      </c>
      <c r="U32" s="3" t="s">
        <v>229</v>
      </c>
    </row>
    <row r="33" spans="1:21" x14ac:dyDescent="0.25">
      <c r="A33" s="174"/>
      <c r="B33" s="55">
        <v>90938</v>
      </c>
      <c r="C33" s="55" t="s">
        <v>24</v>
      </c>
      <c r="D33" s="55">
        <v>1</v>
      </c>
      <c r="E33" s="55" t="s">
        <v>23</v>
      </c>
      <c r="F33" s="191">
        <v>2298</v>
      </c>
      <c r="G33" s="192">
        <v>83</v>
      </c>
      <c r="H33" s="192">
        <v>89</v>
      </c>
      <c r="I33" s="193">
        <v>410</v>
      </c>
      <c r="J33" s="193">
        <v>776</v>
      </c>
      <c r="K33" s="193">
        <v>653</v>
      </c>
      <c r="L33" s="194">
        <v>287</v>
      </c>
      <c r="M33" s="62">
        <f t="shared" ref="M33:M38" si="19">I33/(F33-G33-H33)</f>
        <v>0.19285042333019756</v>
      </c>
      <c r="N33" s="63">
        <f t="shared" ref="N33:N38" si="20">J33/(F33-G33-H33)</f>
        <v>0.36500470366886173</v>
      </c>
      <c r="O33" s="63">
        <f t="shared" ref="O33:O38" si="21">K33/(F33-G33-H33)</f>
        <v>0.30714957666980247</v>
      </c>
      <c r="P33" s="64">
        <f t="shared" ref="P33:P38" si="22">L33/(F33-G33-H33)</f>
        <v>0.1349952963311383</v>
      </c>
      <c r="Q33" s="44">
        <v>2014</v>
      </c>
      <c r="R33" s="4"/>
      <c r="S33" s="2">
        <f>H33/F33</f>
        <v>3.8729329852045254E-2</v>
      </c>
      <c r="T33" s="72">
        <f>G33/F33</f>
        <v>3.6118363794604001E-2</v>
      </c>
      <c r="U33" s="72">
        <f>S33+T33</f>
        <v>7.4847693646649255E-2</v>
      </c>
    </row>
    <row r="34" spans="1:21" x14ac:dyDescent="0.25">
      <c r="A34" s="174"/>
      <c r="B34" s="55"/>
      <c r="C34" s="55" t="s">
        <v>18</v>
      </c>
      <c r="D34" s="55"/>
      <c r="E34" s="55"/>
      <c r="F34" s="143">
        <v>2225</v>
      </c>
      <c r="G34" s="157">
        <v>57</v>
      </c>
      <c r="H34" s="157">
        <v>36</v>
      </c>
      <c r="I34" s="144">
        <v>357</v>
      </c>
      <c r="J34" s="144">
        <v>785</v>
      </c>
      <c r="K34" s="144">
        <v>705</v>
      </c>
      <c r="L34" s="153">
        <v>285</v>
      </c>
      <c r="M34" s="17">
        <f t="shared" si="19"/>
        <v>0.16744840525328331</v>
      </c>
      <c r="N34" s="18">
        <f t="shared" si="20"/>
        <v>0.36819887429643527</v>
      </c>
      <c r="O34" s="18">
        <f t="shared" si="21"/>
        <v>0.33067542213883677</v>
      </c>
      <c r="P34" s="19">
        <f t="shared" si="22"/>
        <v>0.13367729831144465</v>
      </c>
      <c r="Q34" s="44">
        <v>2015</v>
      </c>
      <c r="R34" s="4"/>
      <c r="S34" s="2">
        <f t="shared" ref="S34:S37" si="23">H34/F34</f>
        <v>1.6179775280898877E-2</v>
      </c>
      <c r="T34" s="72">
        <f t="shared" ref="T34:T37" si="24">G34/F34</f>
        <v>2.5617977528089888E-2</v>
      </c>
      <c r="U34" s="72">
        <f t="shared" ref="U34:U39" si="25">S34+T34</f>
        <v>4.1797752808988765E-2</v>
      </c>
    </row>
    <row r="35" spans="1:21" x14ac:dyDescent="0.25">
      <c r="A35" s="174"/>
      <c r="B35" s="55"/>
      <c r="C35" s="55"/>
      <c r="D35" s="55"/>
      <c r="E35" s="55"/>
      <c r="F35" s="143">
        <v>2196</v>
      </c>
      <c r="G35" s="157">
        <v>67</v>
      </c>
      <c r="H35" s="157">
        <v>49</v>
      </c>
      <c r="I35" s="144">
        <v>314</v>
      </c>
      <c r="J35" s="144">
        <v>769</v>
      </c>
      <c r="K35" s="144">
        <v>712</v>
      </c>
      <c r="L35" s="153">
        <v>285</v>
      </c>
      <c r="M35" s="17">
        <f t="shared" si="19"/>
        <v>0.15096153846153845</v>
      </c>
      <c r="N35" s="18">
        <f t="shared" si="20"/>
        <v>0.36971153846153848</v>
      </c>
      <c r="O35" s="18">
        <f t="shared" si="21"/>
        <v>0.34230769230769231</v>
      </c>
      <c r="P35" s="19">
        <f t="shared" si="22"/>
        <v>0.13701923076923078</v>
      </c>
      <c r="Q35" s="44">
        <v>2016</v>
      </c>
      <c r="R35" s="4"/>
      <c r="S35" s="2">
        <f t="shared" si="23"/>
        <v>2.2313296903460837E-2</v>
      </c>
      <c r="T35" s="72">
        <f t="shared" si="24"/>
        <v>3.0510018214936249E-2</v>
      </c>
      <c r="U35" s="72">
        <f t="shared" si="25"/>
        <v>5.2823315118397086E-2</v>
      </c>
    </row>
    <row r="36" spans="1:21" x14ac:dyDescent="0.25">
      <c r="A36" s="174"/>
      <c r="B36" s="57"/>
      <c r="C36" s="57"/>
      <c r="D36" s="57"/>
      <c r="E36" s="57"/>
      <c r="F36" s="195">
        <v>2043</v>
      </c>
      <c r="G36" s="196">
        <v>90</v>
      </c>
      <c r="H36" s="196">
        <v>50</v>
      </c>
      <c r="I36" s="205">
        <v>338</v>
      </c>
      <c r="J36" s="205">
        <v>642</v>
      </c>
      <c r="K36" s="205">
        <v>676</v>
      </c>
      <c r="L36" s="198">
        <v>247</v>
      </c>
      <c r="M36" s="65">
        <f t="shared" si="19"/>
        <v>0.17761429322122962</v>
      </c>
      <c r="N36" s="66">
        <f t="shared" si="20"/>
        <v>0.33736205990541251</v>
      </c>
      <c r="O36" s="66">
        <f t="shared" si="21"/>
        <v>0.35522858644245925</v>
      </c>
      <c r="P36" s="67">
        <f t="shared" si="22"/>
        <v>0.12979506043089858</v>
      </c>
      <c r="Q36" s="44">
        <v>2017</v>
      </c>
      <c r="R36" s="4"/>
      <c r="S36" s="2">
        <f t="shared" si="23"/>
        <v>2.4473813020068527E-2</v>
      </c>
      <c r="T36" s="72">
        <f t="shared" si="24"/>
        <v>4.405286343612335E-2</v>
      </c>
      <c r="U36" s="72">
        <f t="shared" si="25"/>
        <v>6.8526676456191871E-2</v>
      </c>
    </row>
    <row r="37" spans="1:21" ht="15.75" thickBot="1" x14ac:dyDescent="0.3">
      <c r="A37" s="174"/>
      <c r="B37" s="55"/>
      <c r="C37" s="55"/>
      <c r="D37" s="55"/>
      <c r="E37" s="55"/>
      <c r="F37" s="137">
        <v>1773</v>
      </c>
      <c r="G37" s="154">
        <v>107</v>
      </c>
      <c r="H37" s="154">
        <v>81</v>
      </c>
      <c r="I37" s="138">
        <v>241</v>
      </c>
      <c r="J37" s="138">
        <v>555</v>
      </c>
      <c r="K37" s="138">
        <v>532</v>
      </c>
      <c r="L37" s="139">
        <v>254</v>
      </c>
      <c r="M37" s="28">
        <f t="shared" si="19"/>
        <v>0.15205047318611986</v>
      </c>
      <c r="N37" s="23">
        <f t="shared" si="20"/>
        <v>0.35015772870662459</v>
      </c>
      <c r="O37" s="23">
        <f t="shared" si="21"/>
        <v>0.33564668769716088</v>
      </c>
      <c r="P37" s="24">
        <f t="shared" si="22"/>
        <v>0.16025236593059936</v>
      </c>
      <c r="Q37" s="44">
        <v>2018</v>
      </c>
      <c r="R37" s="4"/>
      <c r="S37" s="2">
        <f t="shared" si="23"/>
        <v>4.5685279187817257E-2</v>
      </c>
      <c r="T37" s="72">
        <f t="shared" si="24"/>
        <v>6.0349689791314158E-2</v>
      </c>
      <c r="U37" s="72">
        <f t="shared" si="25"/>
        <v>0.10603496897913142</v>
      </c>
    </row>
    <row r="38" spans="1:21" ht="15.75" thickBot="1" x14ac:dyDescent="0.3">
      <c r="A38" s="174"/>
      <c r="B38" s="107"/>
      <c r="C38" s="107"/>
      <c r="D38" s="107"/>
      <c r="E38" s="107"/>
      <c r="F38" s="147">
        <v>1645</v>
      </c>
      <c r="G38" s="154">
        <v>59</v>
      </c>
      <c r="H38" s="154">
        <v>34</v>
      </c>
      <c r="I38" s="138">
        <v>205</v>
      </c>
      <c r="J38" s="138">
        <v>614</v>
      </c>
      <c r="K38" s="138">
        <v>538</v>
      </c>
      <c r="L38" s="139">
        <v>195</v>
      </c>
      <c r="M38" s="28">
        <f t="shared" si="19"/>
        <v>0.13208762886597938</v>
      </c>
      <c r="N38" s="23">
        <f t="shared" si="20"/>
        <v>0.39561855670103091</v>
      </c>
      <c r="O38" s="23">
        <f t="shared" si="21"/>
        <v>0.34664948453608246</v>
      </c>
      <c r="P38" s="24">
        <f t="shared" si="22"/>
        <v>0.12564432989690721</v>
      </c>
      <c r="Q38" s="25">
        <v>2019</v>
      </c>
      <c r="R38" s="4"/>
      <c r="S38" s="2">
        <f t="shared" ref="S38:S39" si="26">H38/F38</f>
        <v>2.0668693009118541E-2</v>
      </c>
      <c r="T38" s="72">
        <f t="shared" ref="T38:T39" si="27">G38/F38</f>
        <v>3.5866261398176294E-2</v>
      </c>
      <c r="U38" s="72">
        <f t="shared" si="25"/>
        <v>5.6534954407294835E-2</v>
      </c>
    </row>
    <row r="39" spans="1:21" ht="15.75" thickBot="1" x14ac:dyDescent="0.3">
      <c r="A39" s="174"/>
      <c r="B39" s="127"/>
      <c r="C39" s="127"/>
      <c r="D39" s="127"/>
      <c r="E39" s="127"/>
      <c r="F39" s="147">
        <v>1517</v>
      </c>
      <c r="G39" s="154">
        <v>102</v>
      </c>
      <c r="H39" s="154">
        <v>67</v>
      </c>
      <c r="I39" s="138">
        <v>250</v>
      </c>
      <c r="J39" s="138">
        <v>470</v>
      </c>
      <c r="K39" s="138">
        <v>466</v>
      </c>
      <c r="L39" s="139">
        <v>162</v>
      </c>
      <c r="M39" s="28">
        <f>I39/(F39-G39-H39)</f>
        <v>0.18545994065281898</v>
      </c>
      <c r="N39" s="23">
        <f>J39/(F39-G39-H39)</f>
        <v>0.3486646884272997</v>
      </c>
      <c r="O39" s="23">
        <f>K39/(F39-G39-H39)</f>
        <v>0.3456973293768546</v>
      </c>
      <c r="P39" s="24">
        <f>L39/(F39-G39-H39)</f>
        <v>0.12017804154302671</v>
      </c>
      <c r="Q39" s="25">
        <v>2020</v>
      </c>
      <c r="R39" s="4"/>
      <c r="S39" s="2">
        <f t="shared" si="26"/>
        <v>4.4166117336849046E-2</v>
      </c>
      <c r="T39" s="72">
        <f t="shared" si="27"/>
        <v>6.7237969676994067E-2</v>
      </c>
      <c r="U39" s="72">
        <f t="shared" si="25"/>
        <v>0.11140408701384311</v>
      </c>
    </row>
    <row r="40" spans="1:21" x14ac:dyDescent="0.25">
      <c r="A40" s="174"/>
      <c r="B40" s="55"/>
      <c r="C40" s="55"/>
      <c r="D40" s="55"/>
      <c r="E40" s="55"/>
      <c r="F40" s="199"/>
      <c r="G40" s="199"/>
      <c r="H40" s="199"/>
      <c r="I40" s="199"/>
      <c r="J40" s="199"/>
      <c r="K40" s="199"/>
      <c r="L40" s="200"/>
      <c r="M40" s="26"/>
      <c r="N40" s="26"/>
      <c r="O40" s="26"/>
      <c r="P40" s="26"/>
      <c r="Q40" s="3"/>
      <c r="R40" s="4"/>
      <c r="S40" s="3"/>
      <c r="T40" s="3"/>
    </row>
    <row r="41" spans="1:21" ht="15.75" thickBot="1" x14ac:dyDescent="0.3">
      <c r="A41" s="174"/>
      <c r="B41" s="71"/>
      <c r="C41" s="71"/>
      <c r="D41" s="71"/>
      <c r="E41" s="71"/>
      <c r="F41" s="188" t="s">
        <v>12</v>
      </c>
      <c r="G41" s="188" t="s">
        <v>3</v>
      </c>
      <c r="H41" s="188" t="s">
        <v>92</v>
      </c>
      <c r="I41" s="188" t="s">
        <v>13</v>
      </c>
      <c r="J41" s="188" t="s">
        <v>2</v>
      </c>
      <c r="K41" s="188" t="s">
        <v>0</v>
      </c>
      <c r="L41" s="190" t="s">
        <v>1</v>
      </c>
      <c r="M41" s="3" t="s">
        <v>14</v>
      </c>
      <c r="N41" s="3" t="s">
        <v>4</v>
      </c>
      <c r="O41" s="3" t="s">
        <v>5</v>
      </c>
      <c r="P41" s="3" t="s">
        <v>6</v>
      </c>
      <c r="Q41" s="3" t="s">
        <v>95</v>
      </c>
      <c r="R41" s="4"/>
      <c r="S41" s="3" t="s">
        <v>94</v>
      </c>
      <c r="T41" s="3" t="s">
        <v>93</v>
      </c>
      <c r="U41" s="3" t="s">
        <v>229</v>
      </c>
    </row>
    <row r="42" spans="1:21" x14ac:dyDescent="0.25">
      <c r="A42" s="174"/>
      <c r="B42" s="55">
        <v>90939</v>
      </c>
      <c r="C42" s="55" t="s">
        <v>39</v>
      </c>
      <c r="D42" s="55"/>
      <c r="E42" s="55"/>
      <c r="F42" s="201">
        <v>1247</v>
      </c>
      <c r="G42" s="202">
        <v>52</v>
      </c>
      <c r="H42" s="202">
        <v>28</v>
      </c>
      <c r="I42" s="193">
        <v>171</v>
      </c>
      <c r="J42" s="193">
        <v>354</v>
      </c>
      <c r="K42" s="193">
        <v>440</v>
      </c>
      <c r="L42" s="194">
        <v>202</v>
      </c>
      <c r="M42" s="62">
        <f t="shared" ref="M42:M47" si="28">I42/(F42-G42-H42)</f>
        <v>0.14652956298200515</v>
      </c>
      <c r="N42" s="63">
        <f t="shared" ref="N42:N47" si="29">J42/(F42-G42-H42)</f>
        <v>0.30334190231362468</v>
      </c>
      <c r="O42" s="63">
        <f t="shared" ref="O42:O47" si="30">K42/(F42-G42-H42)</f>
        <v>0.37703513281919454</v>
      </c>
      <c r="P42" s="64">
        <f t="shared" ref="P42:P47" si="31">L42/(F42-G42-H42)</f>
        <v>0.17309340188517566</v>
      </c>
      <c r="Q42" s="44">
        <v>2014</v>
      </c>
      <c r="R42" s="4"/>
      <c r="S42" s="2">
        <f>H42/F42</f>
        <v>2.2453889334402566E-2</v>
      </c>
      <c r="T42" s="72">
        <f>G42/F42</f>
        <v>4.1700080192461908E-2</v>
      </c>
      <c r="U42" s="72">
        <f>S42+T42</f>
        <v>6.4153969526864474E-2</v>
      </c>
    </row>
    <row r="43" spans="1:21" x14ac:dyDescent="0.25">
      <c r="A43" s="174"/>
      <c r="B43" s="55"/>
      <c r="C43" s="55" t="s">
        <v>18</v>
      </c>
      <c r="D43" s="55"/>
      <c r="E43" s="55"/>
      <c r="F43" s="152">
        <v>1177</v>
      </c>
      <c r="G43" s="155">
        <v>38</v>
      </c>
      <c r="H43" s="155">
        <v>15</v>
      </c>
      <c r="I43" s="144">
        <v>135</v>
      </c>
      <c r="J43" s="144">
        <v>380</v>
      </c>
      <c r="K43" s="144">
        <v>424</v>
      </c>
      <c r="L43" s="153">
        <v>185</v>
      </c>
      <c r="M43" s="17">
        <f t="shared" si="28"/>
        <v>0.1201067615658363</v>
      </c>
      <c r="N43" s="18">
        <f t="shared" si="29"/>
        <v>0.33807829181494664</v>
      </c>
      <c r="O43" s="18">
        <f t="shared" si="30"/>
        <v>0.37722419928825623</v>
      </c>
      <c r="P43" s="19">
        <f t="shared" si="31"/>
        <v>0.16459074733096085</v>
      </c>
      <c r="Q43" s="44">
        <v>2015</v>
      </c>
      <c r="R43" s="4"/>
      <c r="S43" s="2">
        <f t="shared" ref="S43:S46" si="32">H43/F43</f>
        <v>1.2744265080713678E-2</v>
      </c>
      <c r="T43" s="72">
        <f t="shared" ref="T43:T46" si="33">G43/F43</f>
        <v>3.2285471537807989E-2</v>
      </c>
      <c r="U43" s="72">
        <f t="shared" ref="U43:U48" si="34">S43+T43</f>
        <v>4.5029736618521665E-2</v>
      </c>
    </row>
    <row r="44" spans="1:21" x14ac:dyDescent="0.25">
      <c r="A44" s="174"/>
      <c r="B44" s="57"/>
      <c r="C44" s="57"/>
      <c r="D44" s="57"/>
      <c r="E44" s="57"/>
      <c r="F44" s="152">
        <v>1228</v>
      </c>
      <c r="G44" s="155">
        <v>143</v>
      </c>
      <c r="H44" s="155">
        <v>17</v>
      </c>
      <c r="I44" s="144">
        <v>188</v>
      </c>
      <c r="J44" s="144">
        <v>275</v>
      </c>
      <c r="K44" s="144">
        <v>391</v>
      </c>
      <c r="L44" s="153">
        <v>214</v>
      </c>
      <c r="M44" s="17">
        <f t="shared" si="28"/>
        <v>0.17602996254681649</v>
      </c>
      <c r="N44" s="18">
        <f t="shared" si="29"/>
        <v>0.25749063670411987</v>
      </c>
      <c r="O44" s="18">
        <f t="shared" si="30"/>
        <v>0.36610486891385768</v>
      </c>
      <c r="P44" s="19">
        <f t="shared" si="31"/>
        <v>0.20037453183520598</v>
      </c>
      <c r="Q44" s="44">
        <v>2016</v>
      </c>
      <c r="R44" s="4"/>
      <c r="S44" s="2">
        <f t="shared" si="32"/>
        <v>1.3843648208469055E-2</v>
      </c>
      <c r="T44" s="72">
        <f t="shared" si="33"/>
        <v>0.11644951140065146</v>
      </c>
      <c r="U44" s="72">
        <f t="shared" si="34"/>
        <v>0.13029315960912052</v>
      </c>
    </row>
    <row r="45" spans="1:21" x14ac:dyDescent="0.25">
      <c r="A45" s="174"/>
      <c r="B45" s="55"/>
      <c r="C45" s="55"/>
      <c r="D45" s="55"/>
      <c r="E45" s="55"/>
      <c r="F45" s="152">
        <v>860</v>
      </c>
      <c r="G45" s="155">
        <v>26</v>
      </c>
      <c r="H45" s="155">
        <v>16</v>
      </c>
      <c r="I45" s="144">
        <v>74</v>
      </c>
      <c r="J45" s="144">
        <v>299</v>
      </c>
      <c r="K45" s="144">
        <v>305</v>
      </c>
      <c r="L45" s="153">
        <v>140</v>
      </c>
      <c r="M45" s="65">
        <f t="shared" si="28"/>
        <v>9.0464547677261614E-2</v>
      </c>
      <c r="N45" s="66">
        <f t="shared" si="29"/>
        <v>0.36552567237163813</v>
      </c>
      <c r="O45" s="66">
        <f t="shared" si="30"/>
        <v>0.37286063569682154</v>
      </c>
      <c r="P45" s="67">
        <f t="shared" si="31"/>
        <v>0.17114914425427874</v>
      </c>
      <c r="Q45" s="44">
        <v>2017</v>
      </c>
      <c r="R45" s="4"/>
      <c r="S45" s="2">
        <f t="shared" si="32"/>
        <v>1.8604651162790697E-2</v>
      </c>
      <c r="T45" s="72">
        <f t="shared" si="33"/>
        <v>3.0232558139534883E-2</v>
      </c>
      <c r="U45" s="72">
        <f t="shared" si="34"/>
        <v>4.8837209302325581E-2</v>
      </c>
    </row>
    <row r="46" spans="1:21" ht="15.75" thickBot="1" x14ac:dyDescent="0.3">
      <c r="A46" s="174"/>
      <c r="B46" s="55"/>
      <c r="C46" s="55"/>
      <c r="D46" s="55"/>
      <c r="E46" s="55"/>
      <c r="F46" s="137">
        <v>737</v>
      </c>
      <c r="G46" s="154">
        <v>74</v>
      </c>
      <c r="H46" s="154">
        <v>56</v>
      </c>
      <c r="I46" s="138">
        <v>91</v>
      </c>
      <c r="J46" s="138">
        <v>187</v>
      </c>
      <c r="K46" s="138">
        <v>204</v>
      </c>
      <c r="L46" s="139">
        <v>125</v>
      </c>
      <c r="M46" s="28">
        <f t="shared" si="28"/>
        <v>0.14991762767710048</v>
      </c>
      <c r="N46" s="23">
        <f t="shared" si="29"/>
        <v>0.30807248764415157</v>
      </c>
      <c r="O46" s="23">
        <f t="shared" si="30"/>
        <v>0.33607907742998355</v>
      </c>
      <c r="P46" s="24">
        <f t="shared" si="31"/>
        <v>0.20593080724876442</v>
      </c>
      <c r="Q46" s="44">
        <v>2018</v>
      </c>
      <c r="R46" s="4"/>
      <c r="S46" s="2">
        <f t="shared" si="32"/>
        <v>7.5983717774762552E-2</v>
      </c>
      <c r="T46" s="72">
        <f t="shared" si="33"/>
        <v>0.10040705563093623</v>
      </c>
      <c r="U46" s="72">
        <f t="shared" si="34"/>
        <v>0.17639077340569878</v>
      </c>
    </row>
    <row r="47" spans="1:21" ht="15.75" thickBot="1" x14ac:dyDescent="0.3">
      <c r="A47" s="174"/>
      <c r="B47" s="107"/>
      <c r="C47" s="107"/>
      <c r="D47" s="107"/>
      <c r="E47" s="107"/>
      <c r="F47" s="147">
        <v>667</v>
      </c>
      <c r="G47" s="154">
        <v>42</v>
      </c>
      <c r="H47" s="154">
        <v>18</v>
      </c>
      <c r="I47" s="138">
        <v>81</v>
      </c>
      <c r="J47" s="138">
        <v>200</v>
      </c>
      <c r="K47" s="138">
        <v>223</v>
      </c>
      <c r="L47" s="139">
        <v>103</v>
      </c>
      <c r="M47" s="28">
        <f t="shared" si="28"/>
        <v>0.13344316309719934</v>
      </c>
      <c r="N47" s="23">
        <f t="shared" si="29"/>
        <v>0.32948929159802304</v>
      </c>
      <c r="O47" s="23">
        <f t="shared" si="30"/>
        <v>0.36738056013179571</v>
      </c>
      <c r="P47" s="24">
        <f t="shared" si="31"/>
        <v>0.16968698517298189</v>
      </c>
      <c r="Q47" s="25">
        <v>2019</v>
      </c>
      <c r="R47" s="4"/>
      <c r="S47" s="2">
        <f t="shared" ref="S47:S48" si="35">H47/F47</f>
        <v>2.6986506746626688E-2</v>
      </c>
      <c r="T47" s="72">
        <f t="shared" ref="T47:T48" si="36">G47/F47</f>
        <v>6.296851574212893E-2</v>
      </c>
      <c r="U47" s="72">
        <f t="shared" si="34"/>
        <v>8.9955022488755615E-2</v>
      </c>
    </row>
    <row r="48" spans="1:21" ht="15.75" thickBot="1" x14ac:dyDescent="0.3">
      <c r="A48" s="174"/>
      <c r="B48" s="127"/>
      <c r="C48" s="127"/>
      <c r="D48" s="127"/>
      <c r="E48" s="127"/>
      <c r="F48" s="147">
        <v>660</v>
      </c>
      <c r="G48" s="154">
        <v>31</v>
      </c>
      <c r="H48" s="154">
        <v>12</v>
      </c>
      <c r="I48" s="138">
        <v>64</v>
      </c>
      <c r="J48" s="138">
        <v>199</v>
      </c>
      <c r="K48" s="138">
        <v>248</v>
      </c>
      <c r="L48" s="139">
        <v>106</v>
      </c>
      <c r="M48" s="28">
        <f>I48/(F48-G48-H48)</f>
        <v>0.10372771474878444</v>
      </c>
      <c r="N48" s="23">
        <f>J48/(F48-G48-H48)</f>
        <v>0.32252836304700161</v>
      </c>
      <c r="O48" s="23">
        <f>K48/(F48-G48-H48)</f>
        <v>0.40194489465153971</v>
      </c>
      <c r="P48" s="24">
        <f>L48/(F48-G48-H48)</f>
        <v>0.17179902755267423</v>
      </c>
      <c r="Q48" s="25">
        <v>2020</v>
      </c>
      <c r="R48" s="4"/>
      <c r="S48" s="2">
        <f t="shared" si="35"/>
        <v>1.8181818181818181E-2</v>
      </c>
      <c r="T48" s="72">
        <f t="shared" si="36"/>
        <v>4.6969696969696967E-2</v>
      </c>
      <c r="U48" s="72">
        <f t="shared" si="34"/>
        <v>6.5151515151515155E-2</v>
      </c>
    </row>
    <row r="49" spans="1:21" x14ac:dyDescent="0.25">
      <c r="A49" s="174"/>
      <c r="B49" s="55"/>
      <c r="C49" s="55"/>
      <c r="D49" s="55"/>
      <c r="E49" s="55"/>
      <c r="F49" s="199"/>
      <c r="G49" s="199"/>
      <c r="H49" s="199"/>
      <c r="I49" s="199"/>
      <c r="J49" s="199"/>
      <c r="K49" s="199"/>
      <c r="L49" s="200"/>
      <c r="M49" s="2"/>
      <c r="N49" s="2"/>
      <c r="O49" s="2"/>
      <c r="P49" s="2"/>
      <c r="Q49" s="3"/>
      <c r="R49" s="4"/>
      <c r="S49" s="3"/>
      <c r="T49" s="3"/>
    </row>
    <row r="50" spans="1:21" ht="15.75" thickBot="1" x14ac:dyDescent="0.3">
      <c r="A50" s="174"/>
      <c r="B50" s="71"/>
      <c r="C50" s="71"/>
      <c r="D50" s="71"/>
      <c r="E50" s="71"/>
      <c r="F50" s="188" t="s">
        <v>12</v>
      </c>
      <c r="G50" s="188" t="s">
        <v>3</v>
      </c>
      <c r="H50" s="188" t="s">
        <v>92</v>
      </c>
      <c r="I50" s="188" t="s">
        <v>13</v>
      </c>
      <c r="J50" s="188" t="s">
        <v>2</v>
      </c>
      <c r="K50" s="188" t="s">
        <v>0</v>
      </c>
      <c r="L50" s="190" t="s">
        <v>1</v>
      </c>
      <c r="M50" s="3" t="s">
        <v>14</v>
      </c>
      <c r="N50" s="3" t="s">
        <v>4</v>
      </c>
      <c r="O50" s="3" t="s">
        <v>5</v>
      </c>
      <c r="P50" s="3" t="s">
        <v>6</v>
      </c>
      <c r="Q50" s="3" t="s">
        <v>95</v>
      </c>
      <c r="R50" s="4"/>
      <c r="S50" s="3" t="s">
        <v>94</v>
      </c>
      <c r="T50" s="3" t="s">
        <v>93</v>
      </c>
      <c r="U50" s="3" t="s">
        <v>229</v>
      </c>
    </row>
    <row r="51" spans="1:21" x14ac:dyDescent="0.25">
      <c r="A51" s="174"/>
      <c r="B51" s="55">
        <v>90940</v>
      </c>
      <c r="C51" s="55" t="s">
        <v>25</v>
      </c>
      <c r="D51" s="55">
        <v>1</v>
      </c>
      <c r="E51" s="55" t="s">
        <v>23</v>
      </c>
      <c r="F51" s="191">
        <v>34096</v>
      </c>
      <c r="G51" s="192">
        <v>1382</v>
      </c>
      <c r="H51" s="192">
        <v>2893</v>
      </c>
      <c r="I51" s="193">
        <v>7510</v>
      </c>
      <c r="J51" s="193">
        <v>10979</v>
      </c>
      <c r="K51" s="193">
        <v>7903</v>
      </c>
      <c r="L51" s="194">
        <v>3429</v>
      </c>
      <c r="M51" s="124">
        <f t="shared" ref="M51:M56" si="37">I51/(F51-G51-H51)</f>
        <v>0.25183595452868784</v>
      </c>
      <c r="N51" s="63">
        <f t="shared" ref="N51:N56" si="38">J51/(F51-G51-H51)</f>
        <v>0.36816337480299116</v>
      </c>
      <c r="O51" s="63">
        <f t="shared" ref="O51:O56" si="39">K51/(F51-G51-H51)</f>
        <v>0.26501458703598135</v>
      </c>
      <c r="P51" s="64">
        <f t="shared" ref="P51:P56" si="40">L51/(F51-G51-H51)</f>
        <v>0.11498608363233963</v>
      </c>
      <c r="Q51" s="44">
        <v>2014</v>
      </c>
      <c r="R51" s="4"/>
      <c r="S51" s="2">
        <f>H51/F51</f>
        <v>8.4848662599718447E-2</v>
      </c>
      <c r="T51" s="72">
        <f>G51/F51</f>
        <v>4.0532613796339746E-2</v>
      </c>
      <c r="U51" s="72">
        <f>S51+T51</f>
        <v>0.1253812763960582</v>
      </c>
    </row>
    <row r="52" spans="1:21" x14ac:dyDescent="0.25">
      <c r="A52" s="174"/>
      <c r="B52" s="55"/>
      <c r="C52" s="55" t="s">
        <v>18</v>
      </c>
      <c r="D52" s="55"/>
      <c r="E52" s="55"/>
      <c r="F52" s="143">
        <v>35724</v>
      </c>
      <c r="G52" s="157">
        <v>1356</v>
      </c>
      <c r="H52" s="157">
        <v>2338</v>
      </c>
      <c r="I52" s="144">
        <v>8435</v>
      </c>
      <c r="J52" s="144">
        <v>11183</v>
      </c>
      <c r="K52" s="144">
        <v>9024</v>
      </c>
      <c r="L52" s="153">
        <v>3387</v>
      </c>
      <c r="M52" s="120">
        <f t="shared" si="37"/>
        <v>0.26334686231657822</v>
      </c>
      <c r="N52" s="18">
        <f t="shared" si="38"/>
        <v>0.3491414299094599</v>
      </c>
      <c r="O52" s="18">
        <f t="shared" si="39"/>
        <v>0.28173587261941929</v>
      </c>
      <c r="P52" s="19">
        <f t="shared" si="40"/>
        <v>0.10574461442397752</v>
      </c>
      <c r="Q52" s="44">
        <v>2015</v>
      </c>
      <c r="R52" s="4"/>
      <c r="S52" s="2">
        <f t="shared" ref="S52:S55" si="41">H52/F52</f>
        <v>6.5446198633971553E-2</v>
      </c>
      <c r="T52" s="72">
        <f t="shared" ref="T52:T55" si="42">G52/F52</f>
        <v>3.7957675512260668E-2</v>
      </c>
      <c r="U52" s="72">
        <f t="shared" ref="U52:U57" si="43">S52+T52</f>
        <v>0.10340387414623223</v>
      </c>
    </row>
    <row r="53" spans="1:21" x14ac:dyDescent="0.25">
      <c r="A53" s="174"/>
      <c r="B53" s="57"/>
      <c r="C53" s="57"/>
      <c r="D53" s="57"/>
      <c r="E53" s="57"/>
      <c r="F53" s="143">
        <v>35594</v>
      </c>
      <c r="G53" s="157">
        <v>1652</v>
      </c>
      <c r="H53" s="157">
        <v>2644</v>
      </c>
      <c r="I53" s="144">
        <v>6776</v>
      </c>
      <c r="J53" s="144">
        <v>10794</v>
      </c>
      <c r="K53" s="144">
        <v>9865</v>
      </c>
      <c r="L53" s="153">
        <v>3859</v>
      </c>
      <c r="M53" s="120">
        <f t="shared" si="37"/>
        <v>0.21649945683430252</v>
      </c>
      <c r="N53" s="18">
        <f t="shared" si="38"/>
        <v>0.34487826698191576</v>
      </c>
      <c r="O53" s="18">
        <f t="shared" si="39"/>
        <v>0.31519585916032972</v>
      </c>
      <c r="P53" s="19">
        <f t="shared" si="40"/>
        <v>0.12329861332992524</v>
      </c>
      <c r="Q53" s="44">
        <v>2016</v>
      </c>
      <c r="R53" s="4"/>
      <c r="S53" s="2">
        <f t="shared" si="41"/>
        <v>7.4282182390290497E-2</v>
      </c>
      <c r="T53" s="72">
        <f t="shared" si="42"/>
        <v>4.6412316682586954E-2</v>
      </c>
      <c r="U53" s="72">
        <f t="shared" si="43"/>
        <v>0.12069449907287745</v>
      </c>
    </row>
    <row r="54" spans="1:21" x14ac:dyDescent="0.25">
      <c r="A54" s="174"/>
      <c r="B54" s="55"/>
      <c r="C54" s="55"/>
      <c r="D54" s="55"/>
      <c r="E54" s="55"/>
      <c r="F54" s="143">
        <v>33906</v>
      </c>
      <c r="G54" s="157">
        <v>1600</v>
      </c>
      <c r="H54" s="157">
        <v>3459</v>
      </c>
      <c r="I54" s="146">
        <v>6085</v>
      </c>
      <c r="J54" s="146">
        <v>9931</v>
      </c>
      <c r="K54" s="146">
        <v>8931</v>
      </c>
      <c r="L54" s="153">
        <v>3899</v>
      </c>
      <c r="M54" s="123">
        <f t="shared" si="37"/>
        <v>0.21094047907928035</v>
      </c>
      <c r="N54" s="66">
        <f t="shared" si="38"/>
        <v>0.34426456823933166</v>
      </c>
      <c r="O54" s="66">
        <f t="shared" si="39"/>
        <v>0.30959891843172599</v>
      </c>
      <c r="P54" s="67">
        <f t="shared" si="40"/>
        <v>0.13516136859985439</v>
      </c>
      <c r="Q54" s="44">
        <v>2017</v>
      </c>
      <c r="R54" s="4"/>
      <c r="S54" s="2">
        <f t="shared" si="41"/>
        <v>0.10201734206335161</v>
      </c>
      <c r="T54" s="72">
        <f t="shared" si="42"/>
        <v>4.7189288031616823E-2</v>
      </c>
      <c r="U54" s="72">
        <f t="shared" si="43"/>
        <v>0.14920663009496843</v>
      </c>
    </row>
    <row r="55" spans="1:21" ht="15.75" thickBot="1" x14ac:dyDescent="0.3">
      <c r="A55" s="174"/>
      <c r="B55" s="55"/>
      <c r="C55" s="55"/>
      <c r="D55" s="55"/>
      <c r="E55" s="55"/>
      <c r="F55" s="147">
        <v>33944</v>
      </c>
      <c r="G55" s="156">
        <v>1992</v>
      </c>
      <c r="H55" s="156">
        <v>3733</v>
      </c>
      <c r="I55" s="148">
        <v>6645</v>
      </c>
      <c r="J55" s="148">
        <v>9187</v>
      </c>
      <c r="K55" s="148">
        <v>8099</v>
      </c>
      <c r="L55" s="139">
        <v>4265</v>
      </c>
      <c r="M55" s="119">
        <f t="shared" si="37"/>
        <v>0.23547964137637761</v>
      </c>
      <c r="N55" s="23">
        <f t="shared" si="38"/>
        <v>0.32556079237393248</v>
      </c>
      <c r="O55" s="23">
        <f t="shared" si="39"/>
        <v>0.2870052092561749</v>
      </c>
      <c r="P55" s="24">
        <f t="shared" si="40"/>
        <v>0.151139303306283</v>
      </c>
      <c r="Q55" s="44">
        <v>2018</v>
      </c>
      <c r="R55" s="4"/>
      <c r="S55" s="2">
        <f t="shared" si="41"/>
        <v>0.10997525335847277</v>
      </c>
      <c r="T55" s="72">
        <f t="shared" si="42"/>
        <v>5.8684892764553381E-2</v>
      </c>
      <c r="U55" s="72">
        <f t="shared" si="43"/>
        <v>0.16866014612302616</v>
      </c>
    </row>
    <row r="56" spans="1:21" ht="15.75" thickBot="1" x14ac:dyDescent="0.3">
      <c r="A56" s="108"/>
      <c r="B56" s="107"/>
      <c r="C56" s="107"/>
      <c r="D56" s="107"/>
      <c r="E56" s="107"/>
      <c r="F56" s="147">
        <v>32764</v>
      </c>
      <c r="G56" s="156">
        <v>2232</v>
      </c>
      <c r="H56" s="156">
        <v>3449</v>
      </c>
      <c r="I56" s="148">
        <v>7312</v>
      </c>
      <c r="J56" s="148">
        <v>9089</v>
      </c>
      <c r="K56" s="148">
        <v>7914</v>
      </c>
      <c r="L56" s="139">
        <v>2768</v>
      </c>
      <c r="M56" s="119">
        <f t="shared" si="37"/>
        <v>0.26998486135213973</v>
      </c>
      <c r="N56" s="23">
        <f t="shared" si="38"/>
        <v>0.33559797659048113</v>
      </c>
      <c r="O56" s="23">
        <f t="shared" si="39"/>
        <v>0.29221282723479675</v>
      </c>
      <c r="P56" s="24">
        <f t="shared" si="40"/>
        <v>0.10220433482258243</v>
      </c>
      <c r="Q56" s="25">
        <v>2019</v>
      </c>
      <c r="R56" s="4"/>
      <c r="S56" s="2">
        <f t="shared" ref="S56:S57" si="44">H56/F56</f>
        <v>0.10526797704797949</v>
      </c>
      <c r="T56" s="72">
        <f t="shared" ref="T56:T57" si="45">G56/F56</f>
        <v>6.8123550238066169E-2</v>
      </c>
      <c r="U56" s="72">
        <f t="shared" si="43"/>
        <v>0.17339152728604568</v>
      </c>
    </row>
    <row r="57" spans="1:21" ht="15.75" thickBot="1" x14ac:dyDescent="0.3">
      <c r="A57" s="128"/>
      <c r="B57" s="127"/>
      <c r="C57" s="127"/>
      <c r="D57" s="127"/>
      <c r="E57" s="127"/>
      <c r="F57" s="147">
        <v>31297</v>
      </c>
      <c r="G57" s="156">
        <v>2526</v>
      </c>
      <c r="H57" s="156">
        <v>4180</v>
      </c>
      <c r="I57" s="148">
        <v>5708</v>
      </c>
      <c r="J57" s="148">
        <v>8601</v>
      </c>
      <c r="K57" s="148">
        <v>7230</v>
      </c>
      <c r="L57" s="139">
        <v>3052</v>
      </c>
      <c r="M57" s="119">
        <f>I57/(F57-G57-H57)</f>
        <v>0.23211744134032777</v>
      </c>
      <c r="N57" s="23">
        <f>J57/(F57-G57-H57)</f>
        <v>0.34976210808832497</v>
      </c>
      <c r="O57" s="23">
        <f>K57/(F57-G57-H57)</f>
        <v>0.29401000365987556</v>
      </c>
      <c r="P57" s="24">
        <f>L57/(F57-G57-H57)</f>
        <v>0.12411044691147168</v>
      </c>
      <c r="Q57" s="25">
        <v>2020</v>
      </c>
      <c r="R57" s="4"/>
      <c r="S57" s="2">
        <f t="shared" si="44"/>
        <v>0.13355912707288239</v>
      </c>
      <c r="T57" s="72">
        <f t="shared" si="45"/>
        <v>8.0710611240693994E-2</v>
      </c>
      <c r="U57" s="76">
        <f t="shared" si="43"/>
        <v>0.21426973831357637</v>
      </c>
    </row>
    <row r="58" spans="1:21" x14ac:dyDescent="0.25">
      <c r="B58" s="55"/>
      <c r="C58" s="55"/>
      <c r="D58" s="55"/>
      <c r="E58" s="55"/>
      <c r="F58" s="188"/>
      <c r="G58" s="188"/>
      <c r="H58" s="188"/>
      <c r="I58" s="188"/>
      <c r="J58" s="188"/>
      <c r="K58" s="188"/>
      <c r="L58" s="190"/>
      <c r="M58" s="2"/>
      <c r="N58" s="2"/>
      <c r="O58" s="2"/>
      <c r="P58" s="2"/>
      <c r="Q58" s="25"/>
      <c r="R58" s="4"/>
      <c r="S58" s="4"/>
    </row>
    <row r="59" spans="1:21" x14ac:dyDescent="0.25">
      <c r="A59" s="54"/>
      <c r="B59" s="54"/>
      <c r="C59" s="54"/>
      <c r="D59" s="54"/>
      <c r="E59" s="54"/>
      <c r="F59" s="187"/>
      <c r="G59" s="187"/>
      <c r="H59" s="187"/>
      <c r="I59" s="187"/>
      <c r="J59" s="187"/>
      <c r="K59" s="187"/>
      <c r="L59" s="187"/>
      <c r="M59" s="54"/>
      <c r="N59" s="54"/>
      <c r="O59" s="54"/>
      <c r="P59" s="54"/>
      <c r="Q59" s="68"/>
      <c r="R59" s="54"/>
      <c r="S59" s="54"/>
    </row>
    <row r="60" spans="1:21" ht="15.75" thickBot="1" x14ac:dyDescent="0.3">
      <c r="B60" s="55" t="s">
        <v>9</v>
      </c>
      <c r="C60" s="1"/>
      <c r="D60" s="55" t="s">
        <v>10</v>
      </c>
      <c r="E60" s="55"/>
      <c r="F60" s="188" t="s">
        <v>12</v>
      </c>
      <c r="G60" s="188" t="s">
        <v>3</v>
      </c>
      <c r="H60" s="188" t="s">
        <v>92</v>
      </c>
      <c r="I60" s="188" t="s">
        <v>13</v>
      </c>
      <c r="J60" s="188" t="s">
        <v>2</v>
      </c>
      <c r="K60" s="188" t="s">
        <v>0</v>
      </c>
      <c r="L60" s="190" t="s">
        <v>1</v>
      </c>
      <c r="M60" s="3" t="s">
        <v>14</v>
      </c>
      <c r="N60" s="3" t="s">
        <v>4</v>
      </c>
      <c r="O60" s="3" t="s">
        <v>5</v>
      </c>
      <c r="P60" s="3" t="s">
        <v>6</v>
      </c>
      <c r="Q60" s="3" t="s">
        <v>95</v>
      </c>
      <c r="R60" s="4"/>
      <c r="S60" s="4"/>
    </row>
    <row r="61" spans="1:21" ht="15" customHeight="1" x14ac:dyDescent="0.25">
      <c r="A61" s="175" t="s">
        <v>206</v>
      </c>
      <c r="B61" s="55">
        <v>91168</v>
      </c>
      <c r="C61" s="55" t="s">
        <v>26</v>
      </c>
      <c r="D61" s="55">
        <v>2</v>
      </c>
      <c r="E61" s="55" t="s">
        <v>16</v>
      </c>
      <c r="F61" s="191">
        <v>12523</v>
      </c>
      <c r="G61" s="192">
        <v>62</v>
      </c>
      <c r="H61" s="192"/>
      <c r="I61" s="193">
        <v>1376</v>
      </c>
      <c r="J61" s="193">
        <v>4154</v>
      </c>
      <c r="K61" s="193">
        <v>3066</v>
      </c>
      <c r="L61" s="194">
        <v>3865</v>
      </c>
      <c r="M61" s="62">
        <f t="shared" ref="M61:M66" si="46">I61/(F61-G61-H61)</f>
        <v>0.11042452451649146</v>
      </c>
      <c r="N61" s="63">
        <f t="shared" ref="N61:N66" si="47">J61/(F61-G61-H61)</f>
        <v>0.33336008346039642</v>
      </c>
      <c r="O61" s="63">
        <f t="shared" ref="O61:O66" si="48">K61/(F61-G61-H61)</f>
        <v>0.24604766872642644</v>
      </c>
      <c r="P61" s="75">
        <f t="shared" ref="P61:P66" si="49">L61/(F61-G61-H61)</f>
        <v>0.31016772329668568</v>
      </c>
      <c r="Q61" s="44">
        <v>2014</v>
      </c>
      <c r="R61" s="4"/>
      <c r="S61" s="4"/>
    </row>
    <row r="62" spans="1:21" x14ac:dyDescent="0.25">
      <c r="A62" s="175"/>
      <c r="B62" s="55"/>
      <c r="C62" s="55" t="s">
        <v>18</v>
      </c>
      <c r="D62" s="55"/>
      <c r="E62" s="55"/>
      <c r="F62" s="143">
        <v>12918</v>
      </c>
      <c r="G62" s="157">
        <v>108</v>
      </c>
      <c r="H62" s="157"/>
      <c r="I62" s="144">
        <v>1319</v>
      </c>
      <c r="J62" s="144">
        <v>4143</v>
      </c>
      <c r="K62" s="144">
        <v>3229</v>
      </c>
      <c r="L62" s="153">
        <v>4119</v>
      </c>
      <c r="M62" s="17">
        <f t="shared" si="46"/>
        <v>0.10296643247462919</v>
      </c>
      <c r="N62" s="18">
        <f t="shared" si="47"/>
        <v>0.32341920374707261</v>
      </c>
      <c r="O62" s="18">
        <f t="shared" si="48"/>
        <v>0.25206869633099144</v>
      </c>
      <c r="P62" s="74">
        <f t="shared" si="49"/>
        <v>0.32154566744730678</v>
      </c>
      <c r="Q62" s="44">
        <v>2015</v>
      </c>
      <c r="R62" s="4"/>
      <c r="S62" s="4"/>
    </row>
    <row r="63" spans="1:21" x14ac:dyDescent="0.25">
      <c r="A63" s="175"/>
      <c r="B63" s="57"/>
      <c r="C63" s="57"/>
      <c r="D63" s="57"/>
      <c r="E63" s="57"/>
      <c r="F63" s="143">
        <v>13963</v>
      </c>
      <c r="G63" s="157">
        <v>85</v>
      </c>
      <c r="H63" s="157"/>
      <c r="I63" s="144">
        <v>1317</v>
      </c>
      <c r="J63" s="144">
        <v>4362</v>
      </c>
      <c r="K63" s="144">
        <v>3539</v>
      </c>
      <c r="L63" s="153">
        <v>4660</v>
      </c>
      <c r="M63" s="17">
        <f t="shared" si="46"/>
        <v>9.4898400345871159E-2</v>
      </c>
      <c r="N63" s="18">
        <f t="shared" si="47"/>
        <v>0.31431041936878512</v>
      </c>
      <c r="O63" s="18">
        <f t="shared" si="48"/>
        <v>0.25500792621415191</v>
      </c>
      <c r="P63" s="74">
        <f t="shared" si="49"/>
        <v>0.33578325407119181</v>
      </c>
      <c r="Q63" s="44">
        <v>2016</v>
      </c>
      <c r="R63" s="4"/>
      <c r="S63" s="4"/>
    </row>
    <row r="64" spans="1:21" x14ac:dyDescent="0.25">
      <c r="A64" s="175"/>
      <c r="B64" s="55"/>
      <c r="C64" s="55"/>
      <c r="D64" s="55"/>
      <c r="E64" s="55"/>
      <c r="F64" s="143">
        <v>14181</v>
      </c>
      <c r="G64" s="157">
        <v>81</v>
      </c>
      <c r="H64" s="157"/>
      <c r="I64" s="146">
        <v>1474</v>
      </c>
      <c r="J64" s="146">
        <v>4296</v>
      </c>
      <c r="K64" s="146">
        <v>3374</v>
      </c>
      <c r="L64" s="153">
        <v>4956</v>
      </c>
      <c r="M64" s="65">
        <f t="shared" si="46"/>
        <v>0.10453900709219859</v>
      </c>
      <c r="N64" s="66">
        <f t="shared" si="47"/>
        <v>0.30468085106382981</v>
      </c>
      <c r="O64" s="66">
        <f t="shared" si="48"/>
        <v>0.23929078014184396</v>
      </c>
      <c r="P64" s="73">
        <f t="shared" si="49"/>
        <v>0.35148936170212763</v>
      </c>
      <c r="Q64" s="44">
        <v>2017</v>
      </c>
      <c r="R64" s="4"/>
      <c r="S64" s="4"/>
    </row>
    <row r="65" spans="1:19" ht="15.75" thickBot="1" x14ac:dyDescent="0.3">
      <c r="A65" s="175"/>
      <c r="B65" s="55"/>
      <c r="C65" s="55"/>
      <c r="D65" s="55"/>
      <c r="E65" s="55"/>
      <c r="F65" s="147">
        <v>13554</v>
      </c>
      <c r="G65" s="156">
        <v>53</v>
      </c>
      <c r="H65" s="156"/>
      <c r="I65" s="148">
        <v>1374</v>
      </c>
      <c r="J65" s="148">
        <v>4289</v>
      </c>
      <c r="K65" s="148">
        <v>3085</v>
      </c>
      <c r="L65" s="139">
        <v>4753</v>
      </c>
      <c r="M65" s="28">
        <f t="shared" si="46"/>
        <v>0.10177023924153766</v>
      </c>
      <c r="N65" s="23">
        <f t="shared" si="47"/>
        <v>0.317680171839123</v>
      </c>
      <c r="O65" s="23">
        <f t="shared" si="48"/>
        <v>0.2285015924746315</v>
      </c>
      <c r="P65" s="78">
        <f t="shared" si="49"/>
        <v>0.3520479964447078</v>
      </c>
      <c r="Q65" s="44">
        <v>2018</v>
      </c>
      <c r="R65" s="4"/>
      <c r="S65" s="4"/>
    </row>
    <row r="66" spans="1:19" ht="15.75" thickBot="1" x14ac:dyDescent="0.3">
      <c r="A66" s="175"/>
      <c r="B66" s="107"/>
      <c r="C66" s="107"/>
      <c r="D66" s="107"/>
      <c r="E66" s="107"/>
      <c r="F66" s="147">
        <v>12853</v>
      </c>
      <c r="G66" s="156">
        <v>0</v>
      </c>
      <c r="H66" s="156">
        <v>0</v>
      </c>
      <c r="I66" s="148">
        <v>1304</v>
      </c>
      <c r="J66" s="148">
        <v>4087</v>
      </c>
      <c r="K66" s="148">
        <v>3001</v>
      </c>
      <c r="L66" s="139">
        <v>4461</v>
      </c>
      <c r="M66" s="28">
        <f t="shared" si="46"/>
        <v>0.10145491324982495</v>
      </c>
      <c r="N66" s="23">
        <f t="shared" si="47"/>
        <v>0.31798023807671361</v>
      </c>
      <c r="O66" s="23">
        <f t="shared" si="48"/>
        <v>0.23348634560024897</v>
      </c>
      <c r="P66" s="78">
        <f t="shared" si="49"/>
        <v>0.34707850307321247</v>
      </c>
      <c r="Q66" s="25">
        <v>2019</v>
      </c>
      <c r="R66" s="4"/>
      <c r="S66" s="4"/>
    </row>
    <row r="67" spans="1:19" ht="15.75" thickBot="1" x14ac:dyDescent="0.3">
      <c r="A67" s="175"/>
      <c r="B67" s="127"/>
      <c r="C67" s="127"/>
      <c r="D67" s="127"/>
      <c r="E67" s="127"/>
      <c r="F67" s="147">
        <v>10177</v>
      </c>
      <c r="G67" s="156">
        <v>0</v>
      </c>
      <c r="H67" s="156">
        <v>0</v>
      </c>
      <c r="I67" s="148">
        <v>892</v>
      </c>
      <c r="J67" s="148">
        <v>3074</v>
      </c>
      <c r="K67" s="148">
        <v>2443</v>
      </c>
      <c r="L67" s="139">
        <v>3768</v>
      </c>
      <c r="M67" s="28">
        <f>I67/(F67-G67-H67)</f>
        <v>8.7648619435983094E-2</v>
      </c>
      <c r="N67" s="23">
        <f>J67/(F67-G67-H67)</f>
        <v>0.30205365038813009</v>
      </c>
      <c r="O67" s="23">
        <f>K67/(F67-G67-H67)</f>
        <v>0.24005109560774296</v>
      </c>
      <c r="P67" s="78">
        <f>L67/(F67-G67-H67)</f>
        <v>0.37024663456814383</v>
      </c>
      <c r="Q67" s="25">
        <v>2020</v>
      </c>
      <c r="R67" s="4"/>
      <c r="S67" s="4"/>
    </row>
    <row r="68" spans="1:19" x14ac:dyDescent="0.25">
      <c r="A68" s="175"/>
      <c r="B68" s="55"/>
      <c r="C68" s="55"/>
      <c r="D68" s="55"/>
      <c r="E68" s="55"/>
      <c r="F68" s="199"/>
      <c r="G68" s="199"/>
      <c r="H68" s="199"/>
      <c r="I68" s="199"/>
      <c r="J68" s="199"/>
      <c r="K68" s="199"/>
      <c r="L68" s="200"/>
      <c r="M68" s="2"/>
      <c r="N68" s="2"/>
      <c r="O68" s="2"/>
      <c r="P68" s="2"/>
      <c r="Q68" s="3"/>
      <c r="R68" s="4"/>
      <c r="S68" s="4"/>
    </row>
    <row r="69" spans="1:19" ht="15.75" thickBot="1" x14ac:dyDescent="0.3">
      <c r="A69" s="175"/>
      <c r="B69" s="71"/>
      <c r="C69" s="71"/>
      <c r="D69" s="71"/>
      <c r="E69" s="71"/>
      <c r="F69" s="188" t="s">
        <v>12</v>
      </c>
      <c r="G69" s="188" t="s">
        <v>3</v>
      </c>
      <c r="H69" s="188" t="s">
        <v>92</v>
      </c>
      <c r="I69" s="188" t="s">
        <v>13</v>
      </c>
      <c r="J69" s="188" t="s">
        <v>2</v>
      </c>
      <c r="K69" s="188" t="s">
        <v>0</v>
      </c>
      <c r="L69" s="190" t="s">
        <v>1</v>
      </c>
      <c r="M69" s="3" t="s">
        <v>14</v>
      </c>
      <c r="N69" s="3" t="s">
        <v>4</v>
      </c>
      <c r="O69" s="3" t="s">
        <v>5</v>
      </c>
      <c r="P69" s="3" t="s">
        <v>6</v>
      </c>
      <c r="Q69" s="3" t="s">
        <v>95</v>
      </c>
      <c r="R69" s="4"/>
      <c r="S69" s="4"/>
    </row>
    <row r="70" spans="1:19" x14ac:dyDescent="0.25">
      <c r="A70" s="175"/>
      <c r="B70" s="55">
        <v>91169</v>
      </c>
      <c r="C70" s="55" t="s">
        <v>71</v>
      </c>
      <c r="D70" s="55">
        <v>2</v>
      </c>
      <c r="E70" s="55" t="s">
        <v>16</v>
      </c>
      <c r="F70" s="191">
        <v>3799</v>
      </c>
      <c r="G70" s="192">
        <v>90</v>
      </c>
      <c r="H70" s="192"/>
      <c r="I70" s="193">
        <v>734</v>
      </c>
      <c r="J70" s="193">
        <v>1312</v>
      </c>
      <c r="K70" s="193">
        <v>925</v>
      </c>
      <c r="L70" s="194">
        <v>738</v>
      </c>
      <c r="M70" s="124">
        <f t="shared" ref="M70:M75" si="50">I70/(F70-G70-H70)</f>
        <v>0.1978970072795902</v>
      </c>
      <c r="N70" s="63">
        <f t="shared" ref="N70:N75" si="51">J70/(F70-G70-H70)</f>
        <v>0.35373416015098408</v>
      </c>
      <c r="O70" s="63">
        <f t="shared" ref="O70:O75" si="52">K70/(F70-G70-H70)</f>
        <v>0.24939336748449717</v>
      </c>
      <c r="P70" s="64">
        <f t="shared" ref="P70:P75" si="53">L70/(F70-G70-H70)</f>
        <v>0.19897546508492855</v>
      </c>
      <c r="Q70" s="44">
        <v>2014</v>
      </c>
      <c r="R70" s="4"/>
      <c r="S70" s="4"/>
    </row>
    <row r="71" spans="1:19" x14ac:dyDescent="0.25">
      <c r="A71" s="175"/>
      <c r="B71" s="55"/>
      <c r="C71" s="55"/>
      <c r="D71" s="55"/>
      <c r="E71" s="55"/>
      <c r="F71" s="143">
        <v>4490</v>
      </c>
      <c r="G71" s="157">
        <v>68</v>
      </c>
      <c r="H71" s="157"/>
      <c r="I71" s="144">
        <v>860</v>
      </c>
      <c r="J71" s="144">
        <v>1465</v>
      </c>
      <c r="K71" s="144">
        <v>1144</v>
      </c>
      <c r="L71" s="153">
        <v>953</v>
      </c>
      <c r="M71" s="17">
        <f t="shared" si="50"/>
        <v>0.19448213478064225</v>
      </c>
      <c r="N71" s="18">
        <f t="shared" si="51"/>
        <v>0.33129805517865218</v>
      </c>
      <c r="O71" s="18">
        <f t="shared" si="52"/>
        <v>0.25870646766169153</v>
      </c>
      <c r="P71" s="19">
        <f t="shared" si="53"/>
        <v>0.21551334237901401</v>
      </c>
      <c r="Q71" s="44">
        <v>2015</v>
      </c>
      <c r="R71" s="4"/>
      <c r="S71" s="4"/>
    </row>
    <row r="72" spans="1:19" x14ac:dyDescent="0.25">
      <c r="A72" s="175"/>
      <c r="B72" s="57"/>
      <c r="C72" s="57"/>
      <c r="D72" s="57"/>
      <c r="E72" s="57"/>
      <c r="F72" s="143">
        <v>5475</v>
      </c>
      <c r="G72" s="157">
        <v>92</v>
      </c>
      <c r="H72" s="157"/>
      <c r="I72" s="144">
        <v>1027</v>
      </c>
      <c r="J72" s="144">
        <v>1834</v>
      </c>
      <c r="K72" s="144">
        <v>1376</v>
      </c>
      <c r="L72" s="153">
        <v>1146</v>
      </c>
      <c r="M72" s="17">
        <f t="shared" si="50"/>
        <v>0.19078580717072263</v>
      </c>
      <c r="N72" s="18">
        <f t="shared" si="51"/>
        <v>0.34070221066319895</v>
      </c>
      <c r="O72" s="18">
        <f t="shared" si="52"/>
        <v>0.2556195430057589</v>
      </c>
      <c r="P72" s="19">
        <f t="shared" si="53"/>
        <v>0.21289243916031952</v>
      </c>
      <c r="Q72" s="44">
        <v>2016</v>
      </c>
      <c r="R72" s="4"/>
      <c r="S72" s="4"/>
    </row>
    <row r="73" spans="1:19" x14ac:dyDescent="0.25">
      <c r="A73" s="175"/>
      <c r="B73" s="55"/>
      <c r="C73" s="55"/>
      <c r="D73" s="55"/>
      <c r="E73" s="55"/>
      <c r="F73" s="143">
        <v>5483</v>
      </c>
      <c r="G73" s="157">
        <v>119</v>
      </c>
      <c r="H73" s="157"/>
      <c r="I73" s="146">
        <v>999</v>
      </c>
      <c r="J73" s="146">
        <v>1870</v>
      </c>
      <c r="K73" s="146">
        <v>1290</v>
      </c>
      <c r="L73" s="153">
        <v>1205</v>
      </c>
      <c r="M73" s="65">
        <f t="shared" si="50"/>
        <v>0.18624161073825504</v>
      </c>
      <c r="N73" s="66">
        <f t="shared" si="51"/>
        <v>0.34862043251304997</v>
      </c>
      <c r="O73" s="66">
        <f t="shared" si="52"/>
        <v>0.24049217002237136</v>
      </c>
      <c r="P73" s="67">
        <f t="shared" si="53"/>
        <v>0.22464578672632363</v>
      </c>
      <c r="Q73" s="44">
        <v>2017</v>
      </c>
      <c r="R73" s="4"/>
      <c r="S73" s="4"/>
    </row>
    <row r="74" spans="1:19" ht="15.75" thickBot="1" x14ac:dyDescent="0.3">
      <c r="A74" s="175"/>
      <c r="B74" s="55"/>
      <c r="C74" s="55"/>
      <c r="D74" s="55"/>
      <c r="E74" s="55"/>
      <c r="F74" s="147">
        <v>5214</v>
      </c>
      <c r="G74" s="156">
        <v>44</v>
      </c>
      <c r="H74" s="156"/>
      <c r="I74" s="148">
        <v>1095</v>
      </c>
      <c r="J74" s="148">
        <v>1697</v>
      </c>
      <c r="K74" s="148">
        <v>1212</v>
      </c>
      <c r="L74" s="139">
        <v>1166</v>
      </c>
      <c r="M74" s="119">
        <f t="shared" si="50"/>
        <v>0.21179883945841393</v>
      </c>
      <c r="N74" s="23">
        <f t="shared" si="51"/>
        <v>0.32823984526112188</v>
      </c>
      <c r="O74" s="23">
        <f t="shared" si="52"/>
        <v>0.2344294003868472</v>
      </c>
      <c r="P74" s="24">
        <f t="shared" si="53"/>
        <v>0.22553191489361701</v>
      </c>
      <c r="Q74" s="25">
        <v>2018</v>
      </c>
      <c r="R74" s="4"/>
      <c r="S74" s="4"/>
    </row>
    <row r="75" spans="1:19" ht="15.75" thickBot="1" x14ac:dyDescent="0.3">
      <c r="A75" s="175"/>
      <c r="B75" s="107"/>
      <c r="C75" s="107"/>
      <c r="D75" s="107"/>
      <c r="E75" s="107"/>
      <c r="F75" s="147">
        <v>4779</v>
      </c>
      <c r="G75" s="156">
        <v>0</v>
      </c>
      <c r="H75" s="156">
        <v>0</v>
      </c>
      <c r="I75" s="148">
        <v>857</v>
      </c>
      <c r="J75" s="148">
        <v>1550</v>
      </c>
      <c r="K75" s="148">
        <v>1190</v>
      </c>
      <c r="L75" s="139">
        <v>1182</v>
      </c>
      <c r="M75" s="28">
        <f t="shared" si="50"/>
        <v>0.17932621887424147</v>
      </c>
      <c r="N75" s="23">
        <f t="shared" si="51"/>
        <v>0.32433563507009833</v>
      </c>
      <c r="O75" s="23">
        <f t="shared" si="52"/>
        <v>0.24900606821510776</v>
      </c>
      <c r="P75" s="78">
        <f t="shared" si="53"/>
        <v>0.24733207784055242</v>
      </c>
      <c r="Q75" s="25">
        <v>2019</v>
      </c>
      <c r="R75" s="4"/>
      <c r="S75" s="4"/>
    </row>
    <row r="76" spans="1:19" ht="15.75" thickBot="1" x14ac:dyDescent="0.3">
      <c r="A76" s="175"/>
      <c r="B76" s="127"/>
      <c r="C76" s="127"/>
      <c r="D76" s="127"/>
      <c r="E76" s="127"/>
      <c r="F76" s="147">
        <v>5240</v>
      </c>
      <c r="G76" s="156">
        <v>0</v>
      </c>
      <c r="H76" s="156">
        <v>0</v>
      </c>
      <c r="I76" s="148">
        <v>826</v>
      </c>
      <c r="J76" s="148">
        <v>1561</v>
      </c>
      <c r="K76" s="148">
        <v>1301</v>
      </c>
      <c r="L76" s="139">
        <v>1552</v>
      </c>
      <c r="M76" s="28">
        <f>I76/(F76-G76-H76)</f>
        <v>0.15763358778625955</v>
      </c>
      <c r="N76" s="23">
        <f>J76/(F76-G76-H76)</f>
        <v>0.29790076335877863</v>
      </c>
      <c r="O76" s="23">
        <f>K76/(F76-G76-H76)</f>
        <v>0.24828244274809161</v>
      </c>
      <c r="P76" s="78">
        <f>L76/(F76-G76-H76)</f>
        <v>0.29618320610687021</v>
      </c>
      <c r="Q76" s="25">
        <v>2020</v>
      </c>
      <c r="R76" s="4"/>
      <c r="S76" s="4"/>
    </row>
    <row r="77" spans="1:19" x14ac:dyDescent="0.25">
      <c r="A77" s="175"/>
      <c r="B77" s="55"/>
      <c r="C77" s="55"/>
      <c r="D77" s="55"/>
      <c r="E77" s="55"/>
      <c r="F77" s="199"/>
      <c r="G77" s="199"/>
      <c r="H77" s="199"/>
      <c r="I77" s="199"/>
      <c r="J77" s="199"/>
      <c r="K77" s="199"/>
      <c r="L77" s="200"/>
      <c r="M77" s="2"/>
      <c r="N77" s="2"/>
      <c r="O77" s="2"/>
      <c r="P77" s="2"/>
      <c r="Q77" s="3"/>
      <c r="R77" s="4"/>
      <c r="S77" s="4"/>
    </row>
    <row r="78" spans="1:19" ht="15.75" thickBot="1" x14ac:dyDescent="0.3">
      <c r="A78" s="175"/>
      <c r="B78" s="71"/>
      <c r="C78" s="71"/>
      <c r="D78" s="71"/>
      <c r="E78" s="71"/>
      <c r="F78" s="188" t="s">
        <v>12</v>
      </c>
      <c r="G78" s="188" t="s">
        <v>3</v>
      </c>
      <c r="H78" s="188" t="s">
        <v>92</v>
      </c>
      <c r="I78" s="188" t="s">
        <v>13</v>
      </c>
      <c r="J78" s="188" t="s">
        <v>2</v>
      </c>
      <c r="K78" s="188" t="s">
        <v>0</v>
      </c>
      <c r="L78" s="190" t="s">
        <v>1</v>
      </c>
      <c r="M78" s="3" t="s">
        <v>14</v>
      </c>
      <c r="N78" s="3" t="s">
        <v>4</v>
      </c>
      <c r="O78" s="3" t="s">
        <v>5</v>
      </c>
      <c r="P78" s="3" t="s">
        <v>6</v>
      </c>
      <c r="Q78" s="3" t="s">
        <v>95</v>
      </c>
      <c r="R78" s="4"/>
      <c r="S78" s="4"/>
    </row>
    <row r="79" spans="1:19" x14ac:dyDescent="0.25">
      <c r="A79" s="175"/>
      <c r="B79" s="55">
        <v>91172</v>
      </c>
      <c r="C79" s="55" t="s">
        <v>20</v>
      </c>
      <c r="D79" s="55">
        <v>2</v>
      </c>
      <c r="E79" s="55" t="s">
        <v>16</v>
      </c>
      <c r="F79" s="191">
        <v>12246</v>
      </c>
      <c r="G79" s="192">
        <v>62</v>
      </c>
      <c r="H79" s="192"/>
      <c r="I79" s="193">
        <v>1351</v>
      </c>
      <c r="J79" s="193">
        <v>3816</v>
      </c>
      <c r="K79" s="193">
        <v>3068</v>
      </c>
      <c r="L79" s="194">
        <v>3949</v>
      </c>
      <c r="M79" s="62">
        <f t="shared" ref="M79:M84" si="54">I79/(F79-G79-H79)</f>
        <v>0.11088312541037426</v>
      </c>
      <c r="N79" s="63">
        <f t="shared" ref="N79:N84" si="55">J79/(F79-G79-H79)</f>
        <v>0.31319763624425478</v>
      </c>
      <c r="O79" s="63">
        <f t="shared" ref="O79:O84" si="56">K79/(F79-G79-H79)</f>
        <v>0.25180564674983585</v>
      </c>
      <c r="P79" s="75">
        <f t="shared" ref="P79:P84" si="57">L79/(F79-G79-H79)</f>
        <v>0.32411359159553516</v>
      </c>
      <c r="Q79" s="44">
        <v>2014</v>
      </c>
      <c r="R79" s="4"/>
      <c r="S79" s="4"/>
    </row>
    <row r="80" spans="1:19" x14ac:dyDescent="0.25">
      <c r="A80" s="175"/>
      <c r="B80" s="55"/>
      <c r="C80" s="55" t="s">
        <v>21</v>
      </c>
      <c r="D80" s="55"/>
      <c r="E80" s="55"/>
      <c r="F80" s="143">
        <v>12594</v>
      </c>
      <c r="G80" s="157">
        <v>61</v>
      </c>
      <c r="H80" s="157"/>
      <c r="I80" s="144">
        <v>1463</v>
      </c>
      <c r="J80" s="144">
        <v>4054</v>
      </c>
      <c r="K80" s="144">
        <v>3306</v>
      </c>
      <c r="L80" s="153">
        <v>3710</v>
      </c>
      <c r="M80" s="17">
        <f t="shared" si="54"/>
        <v>0.11673182797414824</v>
      </c>
      <c r="N80" s="18">
        <f t="shared" si="55"/>
        <v>0.32346604962897951</v>
      </c>
      <c r="O80" s="18">
        <f t="shared" si="56"/>
        <v>0.2637836112662571</v>
      </c>
      <c r="P80" s="74">
        <f t="shared" si="57"/>
        <v>0.29601851113061517</v>
      </c>
      <c r="Q80" s="44">
        <v>2015</v>
      </c>
      <c r="R80" s="4"/>
      <c r="S80" s="4"/>
    </row>
    <row r="81" spans="1:21" x14ac:dyDescent="0.25">
      <c r="A81" s="175"/>
      <c r="B81" s="57"/>
      <c r="C81" s="57"/>
      <c r="D81" s="57"/>
      <c r="E81" s="57"/>
      <c r="F81" s="143">
        <v>13578</v>
      </c>
      <c r="G81" s="157">
        <v>92</v>
      </c>
      <c r="H81" s="157"/>
      <c r="I81" s="144">
        <v>1631</v>
      </c>
      <c r="J81" s="144">
        <v>4176</v>
      </c>
      <c r="K81" s="144">
        <v>3437</v>
      </c>
      <c r="L81" s="153">
        <v>4242</v>
      </c>
      <c r="M81" s="17">
        <f t="shared" si="54"/>
        <v>0.12094023431706956</v>
      </c>
      <c r="N81" s="18">
        <f t="shared" si="55"/>
        <v>0.3096544564733798</v>
      </c>
      <c r="O81" s="18">
        <f t="shared" si="56"/>
        <v>0.25485688862524097</v>
      </c>
      <c r="P81" s="74">
        <f t="shared" si="57"/>
        <v>0.31454842058430965</v>
      </c>
      <c r="Q81" s="44">
        <v>2016</v>
      </c>
      <c r="R81" s="4"/>
      <c r="S81" s="4"/>
    </row>
    <row r="82" spans="1:21" x14ac:dyDescent="0.25">
      <c r="A82" s="175"/>
      <c r="B82" s="55"/>
      <c r="C82" s="55"/>
      <c r="D82" s="55"/>
      <c r="E82" s="55"/>
      <c r="F82" s="143">
        <v>13378</v>
      </c>
      <c r="G82" s="157">
        <v>48</v>
      </c>
      <c r="H82" s="157"/>
      <c r="I82" s="146">
        <v>1747</v>
      </c>
      <c r="J82" s="146">
        <v>3884</v>
      </c>
      <c r="K82" s="146">
        <v>3096</v>
      </c>
      <c r="L82" s="153">
        <v>4603</v>
      </c>
      <c r="M82" s="65">
        <f t="shared" si="54"/>
        <v>0.13105776444111028</v>
      </c>
      <c r="N82" s="66">
        <f t="shared" si="55"/>
        <v>0.2913728432108027</v>
      </c>
      <c r="O82" s="66">
        <f t="shared" si="56"/>
        <v>0.23225806451612904</v>
      </c>
      <c r="P82" s="73">
        <f t="shared" si="57"/>
        <v>0.345311327831958</v>
      </c>
      <c r="Q82" s="44">
        <v>2017</v>
      </c>
      <c r="R82" s="4"/>
      <c r="S82" s="4"/>
    </row>
    <row r="83" spans="1:21" ht="15.75" thickBot="1" x14ac:dyDescent="0.3">
      <c r="A83" s="175"/>
      <c r="B83" s="55"/>
      <c r="C83" s="55"/>
      <c r="D83" s="55"/>
      <c r="E83" s="55"/>
      <c r="F83" s="147">
        <v>12677</v>
      </c>
      <c r="G83" s="156">
        <v>62</v>
      </c>
      <c r="H83" s="156"/>
      <c r="I83" s="148">
        <v>1604</v>
      </c>
      <c r="J83" s="148">
        <v>3642</v>
      </c>
      <c r="K83" s="148">
        <v>2942</v>
      </c>
      <c r="L83" s="139">
        <v>4427</v>
      </c>
      <c r="M83" s="28">
        <f t="shared" si="54"/>
        <v>0.12715021799445106</v>
      </c>
      <c r="N83" s="23">
        <f t="shared" si="55"/>
        <v>0.2887039239001189</v>
      </c>
      <c r="O83" s="23">
        <f t="shared" si="56"/>
        <v>0.23321442726912406</v>
      </c>
      <c r="P83" s="78">
        <f t="shared" si="57"/>
        <v>0.35093143083630596</v>
      </c>
      <c r="Q83" s="44">
        <v>2018</v>
      </c>
      <c r="R83" s="4"/>
      <c r="S83" s="4"/>
    </row>
    <row r="84" spans="1:21" ht="15.75" thickBot="1" x14ac:dyDescent="0.3">
      <c r="A84" s="175"/>
      <c r="B84" s="107"/>
      <c r="C84" s="107"/>
      <c r="D84" s="107"/>
      <c r="E84" s="107"/>
      <c r="F84" s="147">
        <v>12373</v>
      </c>
      <c r="G84" s="156">
        <v>0</v>
      </c>
      <c r="H84" s="156">
        <v>0</v>
      </c>
      <c r="I84" s="148">
        <v>1538</v>
      </c>
      <c r="J84" s="148">
        <v>3459</v>
      </c>
      <c r="K84" s="148">
        <v>2946</v>
      </c>
      <c r="L84" s="139">
        <v>4430</v>
      </c>
      <c r="M84" s="28">
        <f t="shared" si="54"/>
        <v>0.12430291764325548</v>
      </c>
      <c r="N84" s="23">
        <f t="shared" si="55"/>
        <v>0.27956033298310839</v>
      </c>
      <c r="O84" s="23">
        <f t="shared" si="56"/>
        <v>0.23809908672108623</v>
      </c>
      <c r="P84" s="78">
        <f t="shared" si="57"/>
        <v>0.35803766265254988</v>
      </c>
      <c r="Q84" s="25">
        <v>2019</v>
      </c>
      <c r="R84" s="4"/>
      <c r="S84" s="4"/>
    </row>
    <row r="85" spans="1:21" ht="15.75" thickBot="1" x14ac:dyDescent="0.3">
      <c r="A85" s="175"/>
      <c r="B85" s="127"/>
      <c r="C85" s="127"/>
      <c r="D85" s="127"/>
      <c r="E85" s="127"/>
      <c r="F85" s="147">
        <v>12221</v>
      </c>
      <c r="G85" s="156">
        <v>0</v>
      </c>
      <c r="H85" s="156">
        <v>0</v>
      </c>
      <c r="I85" s="148">
        <v>1485</v>
      </c>
      <c r="J85" s="148">
        <v>3255</v>
      </c>
      <c r="K85" s="148">
        <v>2749</v>
      </c>
      <c r="L85" s="139">
        <v>4732</v>
      </c>
      <c r="M85" s="28">
        <f>I85/(F85-G85-H85)</f>
        <v>0.12151215121512152</v>
      </c>
      <c r="N85" s="23">
        <f>J85/(F85-G85-H85)</f>
        <v>0.26634481629981183</v>
      </c>
      <c r="O85" s="23">
        <f>K85/(F85-G85-H85)</f>
        <v>0.22494067588577041</v>
      </c>
      <c r="P85" s="78">
        <f>L85/(F85-G85-H85)</f>
        <v>0.3872023565992963</v>
      </c>
      <c r="Q85" s="25">
        <v>2020</v>
      </c>
      <c r="R85" s="4"/>
      <c r="S85" s="4"/>
    </row>
    <row r="86" spans="1:21" x14ac:dyDescent="0.25">
      <c r="A86" s="175"/>
      <c r="B86" s="55"/>
      <c r="C86" s="55"/>
      <c r="D86" s="55"/>
      <c r="E86" s="55"/>
      <c r="F86" s="199"/>
      <c r="G86" s="199"/>
      <c r="H86" s="199"/>
      <c r="I86" s="199"/>
      <c r="J86" s="199"/>
      <c r="K86" s="199"/>
      <c r="L86" s="200"/>
      <c r="M86" s="2"/>
      <c r="N86" s="2"/>
      <c r="O86" s="2"/>
      <c r="P86" s="2"/>
      <c r="Q86" s="3"/>
      <c r="R86" s="4"/>
      <c r="S86" s="3"/>
      <c r="T86" s="3"/>
    </row>
    <row r="87" spans="1:21" ht="15.75" thickBot="1" x14ac:dyDescent="0.3">
      <c r="A87" s="175"/>
      <c r="B87" s="71"/>
      <c r="C87" s="71"/>
      <c r="D87" s="71"/>
      <c r="E87" s="71"/>
      <c r="F87" s="188" t="s">
        <v>12</v>
      </c>
      <c r="G87" s="188" t="s">
        <v>3</v>
      </c>
      <c r="H87" s="188" t="s">
        <v>92</v>
      </c>
      <c r="I87" s="188" t="s">
        <v>13</v>
      </c>
      <c r="J87" s="188" t="s">
        <v>2</v>
      </c>
      <c r="K87" s="188" t="s">
        <v>0</v>
      </c>
      <c r="L87" s="190" t="s">
        <v>1</v>
      </c>
      <c r="M87" s="3" t="s">
        <v>14</v>
      </c>
      <c r="N87" s="3" t="s">
        <v>4</v>
      </c>
      <c r="O87" s="3" t="s">
        <v>5</v>
      </c>
      <c r="P87" s="3" t="s">
        <v>6</v>
      </c>
      <c r="Q87" s="3" t="s">
        <v>95</v>
      </c>
      <c r="R87" s="4"/>
      <c r="S87" s="3" t="s">
        <v>94</v>
      </c>
      <c r="T87" s="3" t="s">
        <v>93</v>
      </c>
      <c r="U87" s="3" t="s">
        <v>229</v>
      </c>
    </row>
    <row r="88" spans="1:21" x14ac:dyDescent="0.25">
      <c r="A88" s="175"/>
      <c r="B88" s="55">
        <v>91170</v>
      </c>
      <c r="C88" s="55" t="s">
        <v>28</v>
      </c>
      <c r="D88" s="55">
        <v>2</v>
      </c>
      <c r="E88" s="55" t="s">
        <v>23</v>
      </c>
      <c r="F88" s="191">
        <v>11476</v>
      </c>
      <c r="G88" s="192">
        <v>455</v>
      </c>
      <c r="H88" s="192">
        <v>1756</v>
      </c>
      <c r="I88" s="193">
        <v>2254</v>
      </c>
      <c r="J88" s="193">
        <v>2995</v>
      </c>
      <c r="K88" s="193">
        <v>2509</v>
      </c>
      <c r="L88" s="194">
        <v>1506</v>
      </c>
      <c r="M88" s="124">
        <f t="shared" ref="M88:M93" si="58">I88/(F88-G88-H88)</f>
        <v>0.24328116567728009</v>
      </c>
      <c r="N88" s="63">
        <f t="shared" ref="N88:N93" si="59">J88/(F88-G88-H88)</f>
        <v>0.32325957906098218</v>
      </c>
      <c r="O88" s="63">
        <f t="shared" ref="O88:O93" si="60">K88/(F88-G88-H88)</f>
        <v>0.2708041014570966</v>
      </c>
      <c r="P88" s="64">
        <f t="shared" ref="P88:P93" si="61">L88/(F88-G88-H88)</f>
        <v>0.16254722072315164</v>
      </c>
      <c r="Q88" s="44">
        <v>2014</v>
      </c>
      <c r="R88" s="4"/>
      <c r="S88" s="2">
        <f>H88/F88</f>
        <v>0.15301498780062739</v>
      </c>
      <c r="T88" s="72">
        <f>G88/F88</f>
        <v>3.9647960962007671E-2</v>
      </c>
      <c r="U88" s="72">
        <f>S88+T88</f>
        <v>0.19266294876263507</v>
      </c>
    </row>
    <row r="89" spans="1:21" x14ac:dyDescent="0.25">
      <c r="A89" s="175"/>
      <c r="B89" s="55"/>
      <c r="C89" s="55" t="s">
        <v>18</v>
      </c>
      <c r="D89" s="55"/>
      <c r="E89" s="55"/>
      <c r="F89" s="143">
        <v>11218</v>
      </c>
      <c r="G89" s="157">
        <v>473</v>
      </c>
      <c r="H89" s="157">
        <v>1560</v>
      </c>
      <c r="I89" s="144">
        <v>2151</v>
      </c>
      <c r="J89" s="144">
        <v>3228</v>
      </c>
      <c r="K89" s="144">
        <v>2660</v>
      </c>
      <c r="L89" s="153">
        <v>1144</v>
      </c>
      <c r="M89" s="120">
        <f t="shared" si="58"/>
        <v>0.23418617310832879</v>
      </c>
      <c r="N89" s="18">
        <f t="shared" si="59"/>
        <v>0.35144256940664126</v>
      </c>
      <c r="O89" s="18">
        <f t="shared" si="60"/>
        <v>0.28960261295590639</v>
      </c>
      <c r="P89" s="19">
        <f t="shared" si="61"/>
        <v>0.12455089820359282</v>
      </c>
      <c r="Q89" s="44">
        <v>2015</v>
      </c>
      <c r="R89" s="4"/>
      <c r="S89" s="2">
        <f t="shared" ref="S89:S92" si="62">H89/F89</f>
        <v>0.1390622214298449</v>
      </c>
      <c r="T89" s="72">
        <f t="shared" ref="T89:T92" si="63">G89/F89</f>
        <v>4.2164378677126045E-2</v>
      </c>
      <c r="U89" s="72">
        <f t="shared" ref="U89:U94" si="64">S89+T89</f>
        <v>0.18122660010697095</v>
      </c>
    </row>
    <row r="90" spans="1:21" x14ac:dyDescent="0.25">
      <c r="A90" s="175"/>
      <c r="B90" s="57"/>
      <c r="C90" s="57"/>
      <c r="D90" s="57"/>
      <c r="E90" s="57"/>
      <c r="F90" s="143">
        <v>11544</v>
      </c>
      <c r="G90" s="157">
        <v>459</v>
      </c>
      <c r="H90" s="157">
        <v>1457</v>
      </c>
      <c r="I90" s="144">
        <v>1750</v>
      </c>
      <c r="J90" s="144">
        <v>2640</v>
      </c>
      <c r="K90" s="144">
        <v>3425</v>
      </c>
      <c r="L90" s="153">
        <v>1813</v>
      </c>
      <c r="M90" s="17">
        <f t="shared" si="58"/>
        <v>0.18176152887411715</v>
      </c>
      <c r="N90" s="18">
        <f t="shared" si="59"/>
        <v>0.27420024927295389</v>
      </c>
      <c r="O90" s="18">
        <f t="shared" si="60"/>
        <v>0.35573327793934356</v>
      </c>
      <c r="P90" s="19">
        <f t="shared" si="61"/>
        <v>0.18830494391358538</v>
      </c>
      <c r="Q90" s="44">
        <v>2016</v>
      </c>
      <c r="R90" s="4"/>
      <c r="S90" s="2">
        <f t="shared" si="62"/>
        <v>0.12621275121275122</v>
      </c>
      <c r="T90" s="72">
        <f t="shared" si="63"/>
        <v>3.9760914760914763E-2</v>
      </c>
      <c r="U90" s="72">
        <f t="shared" si="64"/>
        <v>0.16597366597366597</v>
      </c>
    </row>
    <row r="91" spans="1:21" x14ac:dyDescent="0.25">
      <c r="A91" s="175"/>
      <c r="B91" s="55"/>
      <c r="C91" s="55"/>
      <c r="D91" s="55"/>
      <c r="E91" s="55"/>
      <c r="F91" s="143">
        <v>10774</v>
      </c>
      <c r="G91" s="157">
        <v>429</v>
      </c>
      <c r="H91" s="157">
        <v>1493</v>
      </c>
      <c r="I91" s="146">
        <v>1818</v>
      </c>
      <c r="J91" s="146">
        <v>2604</v>
      </c>
      <c r="K91" s="146">
        <v>3130</v>
      </c>
      <c r="L91" s="153">
        <v>1300</v>
      </c>
      <c r="M91" s="123">
        <f t="shared" si="58"/>
        <v>0.20537731586082242</v>
      </c>
      <c r="N91" s="66">
        <f t="shared" si="59"/>
        <v>0.29417080885675556</v>
      </c>
      <c r="O91" s="66">
        <f t="shared" si="60"/>
        <v>0.35359240849525531</v>
      </c>
      <c r="P91" s="67">
        <f t="shared" si="61"/>
        <v>0.14685946678716674</v>
      </c>
      <c r="Q91" s="44">
        <v>2017</v>
      </c>
      <c r="R91" s="4"/>
      <c r="S91" s="2">
        <f t="shared" si="62"/>
        <v>0.13857434564692778</v>
      </c>
      <c r="T91" s="72">
        <f t="shared" si="63"/>
        <v>3.9818080564321512E-2</v>
      </c>
      <c r="U91" s="72">
        <f t="shared" si="64"/>
        <v>0.17839242621124929</v>
      </c>
    </row>
    <row r="92" spans="1:21" ht="15.75" thickBot="1" x14ac:dyDescent="0.3">
      <c r="A92" s="175"/>
      <c r="B92" s="55"/>
      <c r="C92" s="55"/>
      <c r="D92" s="55"/>
      <c r="E92" s="55"/>
      <c r="F92" s="147">
        <v>9807</v>
      </c>
      <c r="G92" s="156">
        <v>459</v>
      </c>
      <c r="H92" s="156">
        <v>1604</v>
      </c>
      <c r="I92" s="148">
        <v>1544</v>
      </c>
      <c r="J92" s="148">
        <v>2086</v>
      </c>
      <c r="K92" s="148">
        <v>2784</v>
      </c>
      <c r="L92" s="139">
        <v>1328</v>
      </c>
      <c r="M92" s="119">
        <f t="shared" si="58"/>
        <v>0.1993801652892562</v>
      </c>
      <c r="N92" s="23">
        <f t="shared" si="59"/>
        <v>0.26936983471074383</v>
      </c>
      <c r="O92" s="23">
        <f t="shared" si="60"/>
        <v>0.35950413223140498</v>
      </c>
      <c r="P92" s="24">
        <f t="shared" si="61"/>
        <v>0.17148760330578514</v>
      </c>
      <c r="Q92" s="44">
        <v>2018</v>
      </c>
      <c r="R92" s="4"/>
      <c r="S92" s="2">
        <f t="shared" si="62"/>
        <v>0.16355664321403079</v>
      </c>
      <c r="T92" s="72">
        <f t="shared" si="63"/>
        <v>4.6803303762618535E-2</v>
      </c>
      <c r="U92" s="76">
        <f t="shared" si="64"/>
        <v>0.21035994697664934</v>
      </c>
    </row>
    <row r="93" spans="1:21" ht="15.75" thickBot="1" x14ac:dyDescent="0.3">
      <c r="A93" s="175"/>
      <c r="B93" s="107"/>
      <c r="C93" s="107"/>
      <c r="D93" s="107"/>
      <c r="E93" s="107"/>
      <c r="F93" s="147">
        <v>9265</v>
      </c>
      <c r="G93" s="156">
        <v>474</v>
      </c>
      <c r="H93" s="156">
        <v>1608</v>
      </c>
      <c r="I93" s="148">
        <v>1299</v>
      </c>
      <c r="J93" s="148">
        <v>2169</v>
      </c>
      <c r="K93" s="148">
        <v>2394</v>
      </c>
      <c r="L93" s="139">
        <v>1321</v>
      </c>
      <c r="M93" s="28">
        <f t="shared" si="58"/>
        <v>0.18084365863845189</v>
      </c>
      <c r="N93" s="23">
        <f t="shared" si="59"/>
        <v>0.30196296811917028</v>
      </c>
      <c r="O93" s="23">
        <f t="shared" si="60"/>
        <v>0.33328692746763189</v>
      </c>
      <c r="P93" s="24">
        <f t="shared" si="61"/>
        <v>0.18390644577474594</v>
      </c>
      <c r="Q93" s="25">
        <v>2019</v>
      </c>
      <c r="R93" s="4"/>
      <c r="S93" s="2">
        <f t="shared" ref="S93" si="65">H93/F93</f>
        <v>0.17355639503507825</v>
      </c>
      <c r="T93" s="72">
        <f t="shared" ref="T93" si="66">G93/F93</f>
        <v>5.116028062601187E-2</v>
      </c>
      <c r="U93" s="76">
        <f t="shared" si="64"/>
        <v>0.2247166756610901</v>
      </c>
    </row>
    <row r="94" spans="1:21" ht="15.75" thickBot="1" x14ac:dyDescent="0.3">
      <c r="A94" s="175"/>
      <c r="B94" s="127"/>
      <c r="C94" s="127"/>
      <c r="D94" s="127"/>
      <c r="E94" s="127"/>
      <c r="F94" s="147">
        <v>7724</v>
      </c>
      <c r="G94" s="156">
        <v>476</v>
      </c>
      <c r="H94" s="156">
        <v>1477</v>
      </c>
      <c r="I94" s="148">
        <v>1181</v>
      </c>
      <c r="J94" s="148">
        <v>1713</v>
      </c>
      <c r="K94" s="148">
        <v>2034</v>
      </c>
      <c r="L94" s="139">
        <v>843</v>
      </c>
      <c r="M94" s="28">
        <f>I94/(F94-G94-H94)</f>
        <v>0.20464390920117831</v>
      </c>
      <c r="N94" s="23">
        <f>J94/(F94-G94-H94)</f>
        <v>0.29682897244844914</v>
      </c>
      <c r="O94" s="23">
        <f>K94/(F94-G94-H94)</f>
        <v>0.35245191474614451</v>
      </c>
      <c r="P94" s="24">
        <f>L94/(F94-G94-H94)</f>
        <v>0.14607520360422804</v>
      </c>
      <c r="Q94" s="25">
        <v>2020</v>
      </c>
      <c r="R94" s="4"/>
      <c r="S94" s="2">
        <f t="shared" ref="S94" si="67">H94/F94</f>
        <v>0.19122216468151218</v>
      </c>
      <c r="T94" s="72">
        <f t="shared" ref="T94" si="68">G94/F94</f>
        <v>6.1626100466079754E-2</v>
      </c>
      <c r="U94" s="76">
        <f t="shared" si="64"/>
        <v>0.25284826514759196</v>
      </c>
    </row>
    <row r="95" spans="1:21" x14ac:dyDescent="0.25">
      <c r="A95" s="175"/>
      <c r="B95" s="55"/>
      <c r="C95" s="55"/>
      <c r="D95" s="55"/>
      <c r="E95" s="55"/>
      <c r="F95" s="199"/>
      <c r="G95" s="199"/>
      <c r="H95" s="199"/>
      <c r="I95" s="199"/>
      <c r="J95" s="199"/>
      <c r="K95" s="199"/>
      <c r="L95" s="200"/>
      <c r="M95" s="2"/>
      <c r="N95" s="2"/>
      <c r="O95" s="2"/>
      <c r="P95" s="2"/>
      <c r="Q95" s="3"/>
      <c r="R95" s="4"/>
      <c r="S95" s="3"/>
      <c r="T95" s="3"/>
    </row>
    <row r="96" spans="1:21" ht="15.75" thickBot="1" x14ac:dyDescent="0.3">
      <c r="A96" s="175"/>
      <c r="B96" s="71"/>
      <c r="C96" s="71"/>
      <c r="D96" s="71"/>
      <c r="E96" s="71"/>
      <c r="F96" s="188" t="s">
        <v>12</v>
      </c>
      <c r="G96" s="188" t="s">
        <v>3</v>
      </c>
      <c r="H96" s="188" t="s">
        <v>92</v>
      </c>
      <c r="I96" s="188" t="s">
        <v>13</v>
      </c>
      <c r="J96" s="188" t="s">
        <v>2</v>
      </c>
      <c r="K96" s="188" t="s">
        <v>0</v>
      </c>
      <c r="L96" s="190" t="s">
        <v>1</v>
      </c>
      <c r="M96" s="3" t="s">
        <v>14</v>
      </c>
      <c r="N96" s="3" t="s">
        <v>4</v>
      </c>
      <c r="O96" s="3" t="s">
        <v>5</v>
      </c>
      <c r="P96" s="3" t="s">
        <v>6</v>
      </c>
      <c r="Q96" s="3" t="s">
        <v>95</v>
      </c>
      <c r="R96" s="4"/>
      <c r="S96" s="3" t="s">
        <v>94</v>
      </c>
      <c r="T96" s="3" t="s">
        <v>93</v>
      </c>
      <c r="U96" s="3" t="s">
        <v>229</v>
      </c>
    </row>
    <row r="97" spans="1:21" x14ac:dyDescent="0.25">
      <c r="A97" s="175"/>
      <c r="B97" s="55">
        <v>91171</v>
      </c>
      <c r="C97" s="55" t="s">
        <v>29</v>
      </c>
      <c r="D97" s="55">
        <v>2</v>
      </c>
      <c r="E97" s="55" t="s">
        <v>23</v>
      </c>
      <c r="F97" s="191">
        <v>13728</v>
      </c>
      <c r="G97" s="192">
        <v>551</v>
      </c>
      <c r="H97" s="192">
        <v>546</v>
      </c>
      <c r="I97" s="193">
        <v>3573</v>
      </c>
      <c r="J97" s="193">
        <v>4179</v>
      </c>
      <c r="K97" s="193">
        <v>3408</v>
      </c>
      <c r="L97" s="194">
        <v>1470</v>
      </c>
      <c r="M97" s="124">
        <f t="shared" ref="M97:M102" si="69">I97/(F97-G97-H97)</f>
        <v>0.28287546512548489</v>
      </c>
      <c r="N97" s="63">
        <f t="shared" ref="N97:N102" si="70">J97/(F97-G97-H97)</f>
        <v>0.33085266408043701</v>
      </c>
      <c r="O97" s="63">
        <f t="shared" ref="O97:O102" si="71">K97/(F97-G97-H97)</f>
        <v>0.26981236640012668</v>
      </c>
      <c r="P97" s="64">
        <f t="shared" ref="P97:P102" si="72">L97/(F97-G97-H97)</f>
        <v>0.11638033409864619</v>
      </c>
      <c r="Q97" s="44">
        <v>2014</v>
      </c>
      <c r="R97" s="4"/>
      <c r="S97" s="2">
        <f>H97/F97</f>
        <v>3.9772727272727272E-2</v>
      </c>
      <c r="T97" s="72">
        <f>G97/F97</f>
        <v>4.0136946386946384E-2</v>
      </c>
      <c r="U97" s="72">
        <f>S97+T97</f>
        <v>7.9909673659673663E-2</v>
      </c>
    </row>
    <row r="98" spans="1:21" x14ac:dyDescent="0.25">
      <c r="A98" s="175"/>
      <c r="B98" s="55"/>
      <c r="C98" s="55" t="s">
        <v>30</v>
      </c>
      <c r="D98" s="55"/>
      <c r="E98" s="55"/>
      <c r="F98" s="143">
        <v>14200</v>
      </c>
      <c r="G98" s="157">
        <v>695</v>
      </c>
      <c r="H98" s="157">
        <v>653</v>
      </c>
      <c r="I98" s="144">
        <v>3740</v>
      </c>
      <c r="J98" s="144">
        <v>4173</v>
      </c>
      <c r="K98" s="144">
        <v>3086</v>
      </c>
      <c r="L98" s="153">
        <v>1853</v>
      </c>
      <c r="M98" s="120">
        <f t="shared" si="69"/>
        <v>0.29100529100529099</v>
      </c>
      <c r="N98" s="18">
        <f t="shared" si="70"/>
        <v>0.32469654528478059</v>
      </c>
      <c r="O98" s="18">
        <f t="shared" si="71"/>
        <v>0.24011826953003423</v>
      </c>
      <c r="P98" s="19">
        <f t="shared" si="72"/>
        <v>0.14417989417989419</v>
      </c>
      <c r="Q98" s="44">
        <v>2015</v>
      </c>
      <c r="R98" s="4"/>
      <c r="S98" s="2">
        <f t="shared" ref="S98:S101" si="73">H98/F98</f>
        <v>4.5985915492957746E-2</v>
      </c>
      <c r="T98" s="72">
        <f t="shared" ref="T98:T101" si="74">G98/F98</f>
        <v>4.8943661971830983E-2</v>
      </c>
      <c r="U98" s="72">
        <f t="shared" ref="U98:U103" si="75">S98+T98</f>
        <v>9.4929577464788722E-2</v>
      </c>
    </row>
    <row r="99" spans="1:21" x14ac:dyDescent="0.25">
      <c r="A99" s="175"/>
      <c r="B99" s="57"/>
      <c r="C99" s="57"/>
      <c r="D99" s="57"/>
      <c r="E99" s="57"/>
      <c r="F99" s="143">
        <v>15063</v>
      </c>
      <c r="G99" s="157">
        <v>616</v>
      </c>
      <c r="H99" s="157">
        <v>502</v>
      </c>
      <c r="I99" s="144">
        <v>3470</v>
      </c>
      <c r="J99" s="144">
        <v>4050</v>
      </c>
      <c r="K99" s="144">
        <v>3987</v>
      </c>
      <c r="L99" s="153">
        <v>2438</v>
      </c>
      <c r="M99" s="120">
        <f t="shared" si="69"/>
        <v>0.24883470778056652</v>
      </c>
      <c r="N99" s="18">
        <f t="shared" si="70"/>
        <v>0.29042667622803875</v>
      </c>
      <c r="O99" s="18">
        <f t="shared" si="71"/>
        <v>0.28590892793115813</v>
      </c>
      <c r="P99" s="19">
        <f t="shared" si="72"/>
        <v>0.17482968806023663</v>
      </c>
      <c r="Q99" s="44">
        <v>2016</v>
      </c>
      <c r="R99" s="4"/>
      <c r="S99" s="2">
        <f t="shared" si="73"/>
        <v>3.3326694549558521E-2</v>
      </c>
      <c r="T99" s="72">
        <f t="shared" si="74"/>
        <v>4.0894908052844722E-2</v>
      </c>
      <c r="U99" s="72">
        <f t="shared" si="75"/>
        <v>7.4221602602403236E-2</v>
      </c>
    </row>
    <row r="100" spans="1:21" x14ac:dyDescent="0.25">
      <c r="A100" s="175"/>
      <c r="B100" s="55"/>
      <c r="C100" s="55"/>
      <c r="D100" s="55"/>
      <c r="E100" s="55"/>
      <c r="F100" s="143">
        <v>15267</v>
      </c>
      <c r="G100" s="157">
        <v>677</v>
      </c>
      <c r="H100" s="157">
        <v>834</v>
      </c>
      <c r="I100" s="146">
        <v>4305</v>
      </c>
      <c r="J100" s="146">
        <v>4283</v>
      </c>
      <c r="K100" s="146">
        <v>3755</v>
      </c>
      <c r="L100" s="153">
        <v>1413</v>
      </c>
      <c r="M100" s="123">
        <f t="shared" si="69"/>
        <v>0.31295434719395171</v>
      </c>
      <c r="N100" s="66">
        <f t="shared" si="70"/>
        <v>0.31135504507124162</v>
      </c>
      <c r="O100" s="66">
        <f t="shared" si="71"/>
        <v>0.27297179412619949</v>
      </c>
      <c r="P100" s="67">
        <f t="shared" si="72"/>
        <v>0.10271881360860716</v>
      </c>
      <c r="Q100" s="44">
        <v>2017</v>
      </c>
      <c r="R100" s="4"/>
      <c r="S100" s="2">
        <f t="shared" si="73"/>
        <v>5.4627628217724503E-2</v>
      </c>
      <c r="T100" s="72">
        <f t="shared" si="74"/>
        <v>4.4344009956114497E-2</v>
      </c>
      <c r="U100" s="72">
        <f t="shared" si="75"/>
        <v>9.8971638173838999E-2</v>
      </c>
    </row>
    <row r="101" spans="1:21" ht="15.75" thickBot="1" x14ac:dyDescent="0.3">
      <c r="A101" s="175"/>
      <c r="B101" s="55"/>
      <c r="C101" s="55"/>
      <c r="D101" s="55"/>
      <c r="E101" s="55"/>
      <c r="F101" s="147">
        <v>14714</v>
      </c>
      <c r="G101" s="156">
        <v>776</v>
      </c>
      <c r="H101" s="156">
        <v>910</v>
      </c>
      <c r="I101" s="148">
        <v>3566</v>
      </c>
      <c r="J101" s="148">
        <v>3746</v>
      </c>
      <c r="K101" s="148">
        <v>3698</v>
      </c>
      <c r="L101" s="139">
        <v>2015</v>
      </c>
      <c r="M101" s="119">
        <f t="shared" si="69"/>
        <v>0.2737181455326988</v>
      </c>
      <c r="N101" s="23">
        <f t="shared" si="70"/>
        <v>0.28753454098863984</v>
      </c>
      <c r="O101" s="23">
        <f t="shared" si="71"/>
        <v>0.28385016886705555</v>
      </c>
      <c r="P101" s="24">
        <f t="shared" si="72"/>
        <v>0.15466687135400675</v>
      </c>
      <c r="Q101" s="44">
        <v>2018</v>
      </c>
      <c r="R101" s="4"/>
      <c r="S101" s="2">
        <f t="shared" si="73"/>
        <v>6.1845861084681257E-2</v>
      </c>
      <c r="T101" s="72">
        <f t="shared" si="74"/>
        <v>5.2738888133750168E-2</v>
      </c>
      <c r="U101" s="72">
        <f t="shared" si="75"/>
        <v>0.11458474921843143</v>
      </c>
    </row>
    <row r="102" spans="1:21" ht="15.75" thickBot="1" x14ac:dyDescent="0.3">
      <c r="A102" s="175"/>
      <c r="B102" s="107"/>
      <c r="C102" s="107"/>
      <c r="D102" s="107"/>
      <c r="E102" s="107"/>
      <c r="F102" s="147">
        <v>14398</v>
      </c>
      <c r="G102" s="156">
        <v>841</v>
      </c>
      <c r="H102" s="156">
        <v>801</v>
      </c>
      <c r="I102" s="148">
        <v>3679</v>
      </c>
      <c r="J102" s="148">
        <v>3037</v>
      </c>
      <c r="K102" s="148">
        <v>3629</v>
      </c>
      <c r="L102" s="139">
        <v>2411</v>
      </c>
      <c r="M102" s="119">
        <f t="shared" si="69"/>
        <v>0.28841329570398244</v>
      </c>
      <c r="N102" s="23">
        <f t="shared" si="70"/>
        <v>0.23808403888366259</v>
      </c>
      <c r="O102" s="23">
        <f t="shared" si="71"/>
        <v>0.28449357165255568</v>
      </c>
      <c r="P102" s="24">
        <f t="shared" si="72"/>
        <v>0.18900909375979932</v>
      </c>
      <c r="Q102" s="25">
        <v>2019</v>
      </c>
      <c r="R102" s="4"/>
      <c r="S102" s="2">
        <f t="shared" ref="S102:S103" si="76">H102/F102</f>
        <v>5.5632726767606611E-2</v>
      </c>
      <c r="T102" s="72">
        <f t="shared" ref="T102:T103" si="77">G102/F102</f>
        <v>5.8410890401444648E-2</v>
      </c>
      <c r="U102" s="72">
        <f t="shared" si="75"/>
        <v>0.11404361716905126</v>
      </c>
    </row>
    <row r="103" spans="1:21" ht="15.75" thickBot="1" x14ac:dyDescent="0.3">
      <c r="A103" s="175"/>
      <c r="B103" s="127"/>
      <c r="C103" s="127"/>
      <c r="D103" s="127"/>
      <c r="E103" s="127"/>
      <c r="F103" s="147">
        <v>13809</v>
      </c>
      <c r="G103" s="156">
        <v>928</v>
      </c>
      <c r="H103" s="156">
        <v>817</v>
      </c>
      <c r="I103" s="148">
        <v>3102</v>
      </c>
      <c r="J103" s="148">
        <v>3750</v>
      </c>
      <c r="K103" s="148">
        <v>3623</v>
      </c>
      <c r="L103" s="139">
        <v>1589</v>
      </c>
      <c r="M103" s="119">
        <f>I103/(F103-G103-H103)</f>
        <v>0.25712864721485412</v>
      </c>
      <c r="N103" s="23">
        <f>J103/(F103-G103-H103)</f>
        <v>0.31084217506631301</v>
      </c>
      <c r="O103" s="23">
        <f>K103/(F103-G103-H103)</f>
        <v>0.30031498673740054</v>
      </c>
      <c r="P103" s="24">
        <f>L103/(F103-G103-H103)</f>
        <v>0.13171419098143236</v>
      </c>
      <c r="Q103" s="25">
        <v>2020</v>
      </c>
      <c r="R103" s="4"/>
      <c r="S103" s="2">
        <f t="shared" si="76"/>
        <v>5.9164313129118691E-2</v>
      </c>
      <c r="T103" s="72">
        <f t="shared" si="77"/>
        <v>6.720254906220581E-2</v>
      </c>
      <c r="U103" s="72">
        <f t="shared" si="75"/>
        <v>0.12636686219132451</v>
      </c>
    </row>
    <row r="104" spans="1:21" x14ac:dyDescent="0.25">
      <c r="A104" s="175"/>
      <c r="B104" s="55"/>
      <c r="C104" s="55"/>
      <c r="D104" s="55"/>
      <c r="E104" s="55"/>
      <c r="F104" s="199"/>
      <c r="G104" s="199"/>
      <c r="H104" s="199"/>
      <c r="I104" s="199"/>
      <c r="J104" s="199"/>
      <c r="K104" s="199"/>
      <c r="L104" s="200"/>
      <c r="M104" s="2"/>
      <c r="N104" s="2"/>
      <c r="O104" s="2"/>
      <c r="P104" s="2"/>
      <c r="Q104" s="3"/>
      <c r="R104" s="4"/>
      <c r="S104" s="3"/>
      <c r="T104" s="3"/>
    </row>
    <row r="105" spans="1:21" ht="15.75" thickBot="1" x14ac:dyDescent="0.3">
      <c r="A105" s="175"/>
      <c r="B105" s="71"/>
      <c r="C105" s="71"/>
      <c r="D105" s="71"/>
      <c r="E105" s="71"/>
      <c r="F105" s="188" t="s">
        <v>12</v>
      </c>
      <c r="G105" s="188" t="s">
        <v>3</v>
      </c>
      <c r="H105" s="188" t="s">
        <v>92</v>
      </c>
      <c r="I105" s="188" t="s">
        <v>13</v>
      </c>
      <c r="J105" s="188" t="s">
        <v>2</v>
      </c>
      <c r="K105" s="188" t="s">
        <v>0</v>
      </c>
      <c r="L105" s="190" t="s">
        <v>1</v>
      </c>
      <c r="M105" s="3" t="s">
        <v>14</v>
      </c>
      <c r="N105" s="3" t="s">
        <v>4</v>
      </c>
      <c r="O105" s="3" t="s">
        <v>5</v>
      </c>
      <c r="P105" s="3" t="s">
        <v>6</v>
      </c>
      <c r="Q105" s="3" t="s">
        <v>95</v>
      </c>
      <c r="R105" s="4"/>
      <c r="S105" s="3" t="s">
        <v>94</v>
      </c>
      <c r="T105" s="3" t="s">
        <v>93</v>
      </c>
      <c r="U105" s="3" t="s">
        <v>229</v>
      </c>
    </row>
    <row r="106" spans="1:21" x14ac:dyDescent="0.25">
      <c r="A106" s="175"/>
      <c r="B106" s="55">
        <v>91173</v>
      </c>
      <c r="C106" s="55" t="s">
        <v>31</v>
      </c>
      <c r="D106" s="55">
        <v>2</v>
      </c>
      <c r="E106" s="55" t="s">
        <v>23</v>
      </c>
      <c r="F106" s="191">
        <v>13069</v>
      </c>
      <c r="G106" s="192">
        <v>506</v>
      </c>
      <c r="H106" s="192">
        <v>1724</v>
      </c>
      <c r="I106" s="193">
        <v>2623</v>
      </c>
      <c r="J106" s="193">
        <v>3822</v>
      </c>
      <c r="K106" s="193">
        <v>2707</v>
      </c>
      <c r="L106" s="194">
        <v>1687</v>
      </c>
      <c r="M106" s="124">
        <f t="shared" ref="M106:M111" si="78">I106/(F106-G106-H106)</f>
        <v>0.24199649414152596</v>
      </c>
      <c r="N106" s="63">
        <f t="shared" ref="N106:N111" si="79">J106/(F106-G106-H106)</f>
        <v>0.35261555494049268</v>
      </c>
      <c r="O106" s="63">
        <f t="shared" ref="O106:O111" si="80">K106/(F106-G106-H106)</f>
        <v>0.24974628655780054</v>
      </c>
      <c r="P106" s="64">
        <f t="shared" ref="P106:P111" si="81">L106/(F106-G106-H106)</f>
        <v>0.15564166436018081</v>
      </c>
      <c r="Q106" s="44">
        <v>2014</v>
      </c>
      <c r="R106" s="4"/>
      <c r="S106" s="2">
        <f>H106/F106</f>
        <v>0.13191521922105748</v>
      </c>
      <c r="T106" s="72">
        <f>G106/F106</f>
        <v>3.8717575943071389E-2</v>
      </c>
      <c r="U106" s="72">
        <f>S106+T106</f>
        <v>0.17063279516412888</v>
      </c>
    </row>
    <row r="107" spans="1:21" x14ac:dyDescent="0.25">
      <c r="A107" s="175"/>
      <c r="B107" s="57"/>
      <c r="C107" s="71" t="s">
        <v>30</v>
      </c>
      <c r="D107" s="57"/>
      <c r="E107" s="57"/>
      <c r="F107" s="143">
        <v>13210</v>
      </c>
      <c r="G107" s="157">
        <v>638</v>
      </c>
      <c r="H107" s="157">
        <v>1904</v>
      </c>
      <c r="I107" s="144">
        <v>2756</v>
      </c>
      <c r="J107" s="144">
        <v>3816</v>
      </c>
      <c r="K107" s="144">
        <v>2389</v>
      </c>
      <c r="L107" s="153">
        <v>1707</v>
      </c>
      <c r="M107" s="120">
        <f t="shared" si="78"/>
        <v>0.25834270716160479</v>
      </c>
      <c r="N107" s="18">
        <f t="shared" si="79"/>
        <v>0.3577052868391451</v>
      </c>
      <c r="O107" s="18">
        <f t="shared" si="80"/>
        <v>0.22394075740532435</v>
      </c>
      <c r="P107" s="19">
        <f t="shared" si="81"/>
        <v>0.16001124859392576</v>
      </c>
      <c r="Q107" s="44">
        <v>2015</v>
      </c>
      <c r="R107" s="4"/>
      <c r="S107" s="2">
        <f t="shared" ref="S107:S110" si="82">H107/F107</f>
        <v>0.14413323239969719</v>
      </c>
      <c r="T107" s="72">
        <f t="shared" ref="T107:T110" si="83">G107/F107</f>
        <v>4.8296744890234673E-2</v>
      </c>
      <c r="U107" s="72">
        <f t="shared" ref="U107:U112" si="84">S107+T107</f>
        <v>0.19242997728993186</v>
      </c>
    </row>
    <row r="108" spans="1:21" x14ac:dyDescent="0.25">
      <c r="A108" s="175"/>
      <c r="B108" s="55"/>
      <c r="C108" s="55"/>
      <c r="D108" s="55"/>
      <c r="E108" s="55"/>
      <c r="F108" s="143">
        <v>13861</v>
      </c>
      <c r="G108" s="157">
        <v>574</v>
      </c>
      <c r="H108" s="157">
        <v>1803</v>
      </c>
      <c r="I108" s="144">
        <v>2253</v>
      </c>
      <c r="J108" s="144">
        <v>3883</v>
      </c>
      <c r="K108" s="144">
        <v>3168</v>
      </c>
      <c r="L108" s="153">
        <v>2179</v>
      </c>
      <c r="M108" s="120">
        <f t="shared" si="78"/>
        <v>0.19618599791013583</v>
      </c>
      <c r="N108" s="18">
        <f t="shared" si="79"/>
        <v>0.3381226053639847</v>
      </c>
      <c r="O108" s="18">
        <f t="shared" si="80"/>
        <v>0.27586206896551724</v>
      </c>
      <c r="P108" s="19">
        <f t="shared" si="81"/>
        <v>0.18974225008707768</v>
      </c>
      <c r="Q108" s="44">
        <v>2016</v>
      </c>
      <c r="R108" s="4"/>
      <c r="S108" s="2">
        <f t="shared" si="82"/>
        <v>0.13007719500757522</v>
      </c>
      <c r="T108" s="72">
        <f t="shared" si="83"/>
        <v>4.1411153596421613E-2</v>
      </c>
      <c r="U108" s="72">
        <f t="shared" si="84"/>
        <v>0.17148834860399684</v>
      </c>
    </row>
    <row r="109" spans="1:21" x14ac:dyDescent="0.25">
      <c r="A109" s="175"/>
      <c r="B109" s="55"/>
      <c r="C109" s="55"/>
      <c r="D109" s="55"/>
      <c r="E109" s="55"/>
      <c r="F109" s="143">
        <v>14162</v>
      </c>
      <c r="G109" s="157">
        <v>629</v>
      </c>
      <c r="H109" s="157">
        <v>2026</v>
      </c>
      <c r="I109" s="146">
        <v>2259</v>
      </c>
      <c r="J109" s="146">
        <v>4249</v>
      </c>
      <c r="K109" s="146">
        <v>3005</v>
      </c>
      <c r="L109" s="153">
        <v>1994</v>
      </c>
      <c r="M109" s="123">
        <f t="shared" si="78"/>
        <v>0.19631528634744069</v>
      </c>
      <c r="N109" s="66">
        <f t="shared" si="79"/>
        <v>0.3692534978708612</v>
      </c>
      <c r="O109" s="66">
        <f t="shared" si="80"/>
        <v>0.26114538976275309</v>
      </c>
      <c r="P109" s="67">
        <f t="shared" si="81"/>
        <v>0.17328582601894499</v>
      </c>
      <c r="Q109" s="44">
        <v>2017</v>
      </c>
      <c r="R109" s="4"/>
      <c r="S109" s="2">
        <f t="shared" si="82"/>
        <v>0.14305888998728994</v>
      </c>
      <c r="T109" s="72">
        <f t="shared" si="83"/>
        <v>4.4414630701878267E-2</v>
      </c>
      <c r="U109" s="72">
        <f t="shared" si="84"/>
        <v>0.1874735206891682</v>
      </c>
    </row>
    <row r="110" spans="1:21" ht="15.75" thickBot="1" x14ac:dyDescent="0.3">
      <c r="A110" s="175"/>
      <c r="B110" s="55"/>
      <c r="C110" s="55"/>
      <c r="D110" s="55"/>
      <c r="E110" s="55"/>
      <c r="F110" s="147">
        <v>13325</v>
      </c>
      <c r="G110" s="156">
        <v>620</v>
      </c>
      <c r="H110" s="156">
        <v>1792</v>
      </c>
      <c r="I110" s="148">
        <v>2489</v>
      </c>
      <c r="J110" s="148">
        <v>3372</v>
      </c>
      <c r="K110" s="148">
        <v>3007</v>
      </c>
      <c r="L110" s="139">
        <v>2042</v>
      </c>
      <c r="M110" s="119">
        <f t="shared" si="78"/>
        <v>0.22807660588289197</v>
      </c>
      <c r="N110" s="23">
        <f t="shared" si="79"/>
        <v>0.30898927884174837</v>
      </c>
      <c r="O110" s="23">
        <f t="shared" si="80"/>
        <v>0.27554293044992212</v>
      </c>
      <c r="P110" s="24">
        <f t="shared" si="81"/>
        <v>0.1871162833318061</v>
      </c>
      <c r="Q110" s="44">
        <v>2018</v>
      </c>
      <c r="R110" s="4"/>
      <c r="S110" s="2">
        <f t="shared" si="82"/>
        <v>0.13448405253283302</v>
      </c>
      <c r="T110" s="72">
        <f t="shared" si="83"/>
        <v>4.6529080675422142E-2</v>
      </c>
      <c r="U110" s="72">
        <f t="shared" si="84"/>
        <v>0.18101313320825516</v>
      </c>
    </row>
    <row r="111" spans="1:21" ht="15.75" thickBot="1" x14ac:dyDescent="0.3">
      <c r="A111" s="109"/>
      <c r="B111" s="107"/>
      <c r="C111" s="107"/>
      <c r="D111" s="107"/>
      <c r="E111" s="107"/>
      <c r="F111" s="147">
        <v>13067</v>
      </c>
      <c r="G111" s="156">
        <v>665</v>
      </c>
      <c r="H111" s="156">
        <v>1774</v>
      </c>
      <c r="I111" s="148">
        <v>2377</v>
      </c>
      <c r="J111" s="148">
        <v>3353</v>
      </c>
      <c r="K111" s="148">
        <v>2689</v>
      </c>
      <c r="L111" s="139">
        <v>2209</v>
      </c>
      <c r="M111" s="119">
        <f t="shared" si="78"/>
        <v>0.22365449755363193</v>
      </c>
      <c r="N111" s="23">
        <f t="shared" si="79"/>
        <v>0.31548739179525781</v>
      </c>
      <c r="O111" s="23">
        <f t="shared" si="80"/>
        <v>0.25301091456529923</v>
      </c>
      <c r="P111" s="24">
        <f t="shared" si="81"/>
        <v>0.20784719608581106</v>
      </c>
      <c r="Q111" s="25">
        <v>2019</v>
      </c>
      <c r="R111" s="4"/>
      <c r="S111" s="2">
        <f t="shared" ref="S111:S112" si="85">H111/F111</f>
        <v>0.1357618428101324</v>
      </c>
      <c r="T111" s="72">
        <f t="shared" ref="T111:T112" si="86">G111/F111</f>
        <v>5.089155888880386E-2</v>
      </c>
      <c r="U111" s="72">
        <f t="shared" si="84"/>
        <v>0.18665340169893627</v>
      </c>
    </row>
    <row r="112" spans="1:21" ht="15.75" thickBot="1" x14ac:dyDescent="0.3">
      <c r="A112" s="129"/>
      <c r="B112" s="127"/>
      <c r="C112" s="127"/>
      <c r="D112" s="127"/>
      <c r="E112" s="127"/>
      <c r="F112" s="147">
        <v>12378</v>
      </c>
      <c r="G112" s="156">
        <v>748</v>
      </c>
      <c r="H112" s="156">
        <v>1735</v>
      </c>
      <c r="I112" s="148">
        <v>1713</v>
      </c>
      <c r="J112" s="148">
        <v>3619</v>
      </c>
      <c r="K112" s="148">
        <v>2746</v>
      </c>
      <c r="L112" s="139">
        <v>1817</v>
      </c>
      <c r="M112" s="28">
        <f>I112/(F112-G112-H112)</f>
        <v>0.1731177362304194</v>
      </c>
      <c r="N112" s="23">
        <f>J112/(F112-G112-H112)</f>
        <v>0.36574027286508337</v>
      </c>
      <c r="O112" s="23">
        <f>K112/(F112-G112-H112)</f>
        <v>0.27751389590702374</v>
      </c>
      <c r="P112" s="24">
        <f>L112/(F112-G112-H112)</f>
        <v>0.18362809499747348</v>
      </c>
      <c r="Q112" s="25">
        <v>2020</v>
      </c>
      <c r="R112" s="4"/>
      <c r="S112" s="2">
        <f t="shared" si="85"/>
        <v>0.14016804007109387</v>
      </c>
      <c r="T112" s="72">
        <f t="shared" si="86"/>
        <v>6.0429794797220875E-2</v>
      </c>
      <c r="U112" s="76">
        <f t="shared" si="84"/>
        <v>0.20059783486831476</v>
      </c>
    </row>
    <row r="113" spans="1:19" x14ac:dyDescent="0.25">
      <c r="B113" s="55"/>
      <c r="C113" s="55"/>
      <c r="D113" s="55"/>
      <c r="E113" s="55"/>
      <c r="F113" s="188"/>
      <c r="G113" s="188"/>
      <c r="H113" s="188"/>
      <c r="I113" s="188"/>
      <c r="J113" s="188"/>
      <c r="K113" s="188"/>
      <c r="L113" s="190"/>
      <c r="M113" s="2"/>
      <c r="N113" s="2"/>
      <c r="O113" s="2"/>
      <c r="P113" s="2"/>
      <c r="Q113" s="25"/>
      <c r="R113" s="4"/>
      <c r="S113" s="4"/>
    </row>
    <row r="114" spans="1:19" x14ac:dyDescent="0.25">
      <c r="A114" s="54"/>
      <c r="B114" s="54"/>
      <c r="C114" s="54"/>
      <c r="D114" s="54"/>
      <c r="E114" s="54"/>
      <c r="F114" s="187"/>
      <c r="G114" s="187"/>
      <c r="H114" s="187"/>
      <c r="I114" s="187"/>
      <c r="J114" s="187"/>
      <c r="K114" s="187"/>
      <c r="L114" s="187"/>
      <c r="M114" s="54"/>
      <c r="N114" s="54"/>
      <c r="O114" s="54"/>
      <c r="P114" s="54"/>
      <c r="Q114" s="68"/>
      <c r="R114" s="54"/>
      <c r="S114" s="54"/>
    </row>
    <row r="115" spans="1:19" ht="15.75" thickBot="1" x14ac:dyDescent="0.3">
      <c r="B115" s="55" t="s">
        <v>9</v>
      </c>
      <c r="C115" s="1"/>
      <c r="D115" s="55" t="s">
        <v>10</v>
      </c>
      <c r="E115" s="55" t="s">
        <v>11</v>
      </c>
      <c r="F115" s="188" t="s">
        <v>12</v>
      </c>
      <c r="G115" s="188" t="s">
        <v>3</v>
      </c>
      <c r="H115" s="188" t="s">
        <v>92</v>
      </c>
      <c r="I115" s="188" t="s">
        <v>13</v>
      </c>
      <c r="J115" s="188" t="s">
        <v>2</v>
      </c>
      <c r="K115" s="188" t="s">
        <v>0</v>
      </c>
      <c r="L115" s="190" t="s">
        <v>1</v>
      </c>
      <c r="M115" s="3" t="s">
        <v>14</v>
      </c>
      <c r="N115" s="3" t="s">
        <v>4</v>
      </c>
      <c r="O115" s="3" t="s">
        <v>5</v>
      </c>
      <c r="P115" s="3" t="s">
        <v>6</v>
      </c>
      <c r="Q115" s="3" t="s">
        <v>95</v>
      </c>
      <c r="R115" s="4"/>
      <c r="S115" s="4"/>
    </row>
    <row r="116" spans="1:19" ht="15" customHeight="1" x14ac:dyDescent="0.25">
      <c r="A116" s="170" t="s">
        <v>207</v>
      </c>
      <c r="B116" s="55">
        <v>91521</v>
      </c>
      <c r="C116" s="55" t="s">
        <v>32</v>
      </c>
      <c r="D116" s="55">
        <v>3</v>
      </c>
      <c r="E116" s="55" t="s">
        <v>16</v>
      </c>
      <c r="F116" s="191">
        <v>7104</v>
      </c>
      <c r="G116" s="192">
        <v>28</v>
      </c>
      <c r="H116" s="192"/>
      <c r="I116" s="193">
        <v>1057</v>
      </c>
      <c r="J116" s="193">
        <v>2401</v>
      </c>
      <c r="K116" s="193">
        <v>1859</v>
      </c>
      <c r="L116" s="194">
        <v>1759</v>
      </c>
      <c r="M116" s="62">
        <f t="shared" ref="M116:M121" si="87">I116/(F116-G116-H116)</f>
        <v>0.14937817976257772</v>
      </c>
      <c r="N116" s="63">
        <f t="shared" ref="N116:N121" si="88">J116/(F116-G116-H116)</f>
        <v>0.33931599773883547</v>
      </c>
      <c r="O116" s="63">
        <f t="shared" ref="O116:O121" si="89">K116/(F116-G116-H116)</f>
        <v>0.26271905031091014</v>
      </c>
      <c r="P116" s="75">
        <f t="shared" ref="P116:P121" si="90">L116/(F116-G116-H116)</f>
        <v>0.24858677218767666</v>
      </c>
      <c r="Q116" s="44">
        <v>2014</v>
      </c>
      <c r="R116" s="4"/>
      <c r="S116" s="4"/>
    </row>
    <row r="117" spans="1:19" x14ac:dyDescent="0.25">
      <c r="A117" s="170"/>
      <c r="B117" s="55"/>
      <c r="C117" s="55" t="s">
        <v>18</v>
      </c>
      <c r="D117" s="55"/>
      <c r="E117" s="55"/>
      <c r="F117" s="143">
        <v>7191</v>
      </c>
      <c r="G117" s="157">
        <v>24</v>
      </c>
      <c r="H117" s="157"/>
      <c r="I117" s="144">
        <v>1023</v>
      </c>
      <c r="J117" s="144">
        <v>2341</v>
      </c>
      <c r="K117" s="144">
        <v>1825</v>
      </c>
      <c r="L117" s="153">
        <v>1978</v>
      </c>
      <c r="M117" s="17">
        <f t="shared" si="87"/>
        <v>0.14273754709083297</v>
      </c>
      <c r="N117" s="18">
        <f t="shared" si="88"/>
        <v>0.32663597041998049</v>
      </c>
      <c r="O117" s="18">
        <f t="shared" si="89"/>
        <v>0.25463931910143717</v>
      </c>
      <c r="P117" s="74">
        <f t="shared" si="90"/>
        <v>0.27598716338774942</v>
      </c>
      <c r="Q117" s="44">
        <v>2015</v>
      </c>
      <c r="R117" s="4"/>
      <c r="S117" s="4"/>
    </row>
    <row r="118" spans="1:19" x14ac:dyDescent="0.25">
      <c r="A118" s="170"/>
      <c r="B118" s="57"/>
      <c r="C118" s="57"/>
      <c r="D118" s="57"/>
      <c r="E118" s="57"/>
      <c r="F118" s="143">
        <v>7204</v>
      </c>
      <c r="G118" s="157">
        <v>42</v>
      </c>
      <c r="H118" s="157"/>
      <c r="I118" s="144">
        <v>981</v>
      </c>
      <c r="J118" s="144">
        <v>2226</v>
      </c>
      <c r="K118" s="144">
        <v>1922</v>
      </c>
      <c r="L118" s="153">
        <v>2033</v>
      </c>
      <c r="M118" s="17">
        <f t="shared" si="87"/>
        <v>0.1369729125942474</v>
      </c>
      <c r="N118" s="18">
        <f t="shared" si="88"/>
        <v>0.31080703714046354</v>
      </c>
      <c r="O118" s="18">
        <f t="shared" si="89"/>
        <v>0.26836079307456018</v>
      </c>
      <c r="P118" s="74">
        <f t="shared" si="90"/>
        <v>0.28385925719072885</v>
      </c>
      <c r="Q118" s="44">
        <v>2016</v>
      </c>
      <c r="R118" s="4"/>
      <c r="S118" s="4"/>
    </row>
    <row r="119" spans="1:19" x14ac:dyDescent="0.25">
      <c r="A119" s="170"/>
      <c r="B119" s="55"/>
      <c r="C119" s="55"/>
      <c r="D119" s="55"/>
      <c r="E119" s="55"/>
      <c r="F119" s="143">
        <v>7500</v>
      </c>
      <c r="G119" s="157">
        <v>20</v>
      </c>
      <c r="H119" s="157"/>
      <c r="I119" s="146">
        <v>1078</v>
      </c>
      <c r="J119" s="146">
        <v>2153</v>
      </c>
      <c r="K119" s="146">
        <v>2030</v>
      </c>
      <c r="L119" s="153">
        <v>2219</v>
      </c>
      <c r="M119" s="65">
        <f t="shared" si="87"/>
        <v>0.14411764705882352</v>
      </c>
      <c r="N119" s="66">
        <f t="shared" si="88"/>
        <v>0.28783422459893049</v>
      </c>
      <c r="O119" s="66">
        <f t="shared" si="89"/>
        <v>0.27139037433155078</v>
      </c>
      <c r="P119" s="73">
        <f t="shared" si="90"/>
        <v>0.29665775401069516</v>
      </c>
      <c r="Q119" s="44">
        <v>2017</v>
      </c>
      <c r="R119" s="4"/>
      <c r="S119" s="4"/>
    </row>
    <row r="120" spans="1:19" ht="15.75" thickBot="1" x14ac:dyDescent="0.3">
      <c r="A120" s="170"/>
      <c r="B120" s="55"/>
      <c r="C120" s="55"/>
      <c r="D120" s="55"/>
      <c r="E120" s="55"/>
      <c r="F120" s="147">
        <v>7037</v>
      </c>
      <c r="G120" s="156">
        <v>23</v>
      </c>
      <c r="H120" s="156"/>
      <c r="I120" s="148">
        <v>963</v>
      </c>
      <c r="J120" s="148">
        <v>2039</v>
      </c>
      <c r="K120" s="148">
        <v>1846</v>
      </c>
      <c r="L120" s="139">
        <v>2166</v>
      </c>
      <c r="M120" s="28">
        <f t="shared" si="87"/>
        <v>0.13729683490162531</v>
      </c>
      <c r="N120" s="23">
        <f t="shared" si="88"/>
        <v>0.29070430567436556</v>
      </c>
      <c r="O120" s="23">
        <f t="shared" si="89"/>
        <v>0.2631879098944967</v>
      </c>
      <c r="P120" s="78">
        <f t="shared" si="90"/>
        <v>0.30881094952951238</v>
      </c>
      <c r="Q120" s="44">
        <v>2018</v>
      </c>
      <c r="R120" s="4"/>
      <c r="S120" s="4"/>
    </row>
    <row r="121" spans="1:19" ht="15.75" thickBot="1" x14ac:dyDescent="0.3">
      <c r="A121" s="170"/>
      <c r="B121" s="107"/>
      <c r="C121" s="107"/>
      <c r="D121" s="107"/>
      <c r="E121" s="107"/>
      <c r="F121" s="147">
        <v>6530</v>
      </c>
      <c r="G121" s="156">
        <v>0</v>
      </c>
      <c r="H121" s="156">
        <v>0</v>
      </c>
      <c r="I121" s="148">
        <v>830</v>
      </c>
      <c r="J121" s="148">
        <v>2053</v>
      </c>
      <c r="K121" s="148">
        <v>1706</v>
      </c>
      <c r="L121" s="139">
        <v>1941</v>
      </c>
      <c r="M121" s="28">
        <f t="shared" si="87"/>
        <v>0.12710566615620214</v>
      </c>
      <c r="N121" s="23">
        <f t="shared" si="88"/>
        <v>0.31439509954058192</v>
      </c>
      <c r="O121" s="23">
        <f t="shared" si="89"/>
        <v>0.26125574272588054</v>
      </c>
      <c r="P121" s="78">
        <f t="shared" si="90"/>
        <v>0.29724349157733537</v>
      </c>
      <c r="Q121" s="25">
        <v>2019</v>
      </c>
      <c r="R121" s="4"/>
      <c r="S121" s="4"/>
    </row>
    <row r="122" spans="1:19" ht="15.75" thickBot="1" x14ac:dyDescent="0.3">
      <c r="A122" s="170"/>
      <c r="B122" s="127"/>
      <c r="C122" s="127"/>
      <c r="D122" s="127"/>
      <c r="E122" s="127"/>
      <c r="F122" s="147">
        <v>4967</v>
      </c>
      <c r="G122" s="156">
        <v>0</v>
      </c>
      <c r="H122" s="156">
        <v>0</v>
      </c>
      <c r="I122" s="148">
        <v>582</v>
      </c>
      <c r="J122" s="148">
        <v>1309</v>
      </c>
      <c r="K122" s="148">
        <v>1370</v>
      </c>
      <c r="L122" s="139">
        <v>1706</v>
      </c>
      <c r="M122" s="28">
        <f>I122/(F122-G122-H122)</f>
        <v>0.11717334407086773</v>
      </c>
      <c r="N122" s="23">
        <f>J122/(F122-G122-H122)</f>
        <v>0.26353935977451176</v>
      </c>
      <c r="O122" s="23">
        <f>K122/(F122-G122-H122)</f>
        <v>0.27582041473726593</v>
      </c>
      <c r="P122" s="78">
        <f>L122/(F122-G122-H122)</f>
        <v>0.34346688141735454</v>
      </c>
      <c r="Q122" s="25">
        <v>2020</v>
      </c>
      <c r="R122" s="4"/>
      <c r="S122" s="4"/>
    </row>
    <row r="123" spans="1:19" x14ac:dyDescent="0.25">
      <c r="A123" s="170"/>
      <c r="B123" s="55"/>
      <c r="C123" s="55"/>
      <c r="D123" s="55"/>
      <c r="E123" s="55"/>
      <c r="F123" s="200"/>
      <c r="G123" s="200"/>
      <c r="H123" s="200"/>
      <c r="I123" s="200"/>
      <c r="J123" s="200"/>
      <c r="K123" s="200"/>
      <c r="L123" s="200"/>
      <c r="M123" s="26"/>
      <c r="N123" s="26"/>
      <c r="O123" s="26"/>
      <c r="P123" s="26"/>
      <c r="Q123" s="25"/>
      <c r="R123" s="4"/>
      <c r="S123" s="4"/>
    </row>
    <row r="124" spans="1:19" ht="15.75" thickBot="1" x14ac:dyDescent="0.3">
      <c r="A124" s="170"/>
      <c r="B124" s="71"/>
      <c r="C124" s="71"/>
      <c r="D124" s="71"/>
      <c r="E124" s="71"/>
      <c r="F124" s="188" t="s">
        <v>12</v>
      </c>
      <c r="G124" s="188" t="s">
        <v>3</v>
      </c>
      <c r="H124" s="188" t="s">
        <v>92</v>
      </c>
      <c r="I124" s="188" t="s">
        <v>13</v>
      </c>
      <c r="J124" s="188" t="s">
        <v>2</v>
      </c>
      <c r="K124" s="188" t="s">
        <v>0</v>
      </c>
      <c r="L124" s="190" t="s">
        <v>1</v>
      </c>
      <c r="M124" s="3" t="s">
        <v>14</v>
      </c>
      <c r="N124" s="3" t="s">
        <v>4</v>
      </c>
      <c r="O124" s="3" t="s">
        <v>5</v>
      </c>
      <c r="P124" s="3" t="s">
        <v>6</v>
      </c>
      <c r="Q124" s="3" t="s">
        <v>95</v>
      </c>
      <c r="R124" s="4"/>
      <c r="S124" s="4"/>
    </row>
    <row r="125" spans="1:19" x14ac:dyDescent="0.25">
      <c r="A125" s="170"/>
      <c r="B125" s="55">
        <v>91522</v>
      </c>
      <c r="C125" s="55" t="s">
        <v>72</v>
      </c>
      <c r="D125" s="55">
        <v>3</v>
      </c>
      <c r="E125" s="55" t="s">
        <v>16</v>
      </c>
      <c r="F125" s="191">
        <v>2342</v>
      </c>
      <c r="G125" s="192">
        <v>11</v>
      </c>
      <c r="H125" s="192"/>
      <c r="I125" s="193">
        <v>343</v>
      </c>
      <c r="J125" s="193">
        <v>748</v>
      </c>
      <c r="K125" s="193">
        <v>637</v>
      </c>
      <c r="L125" s="194">
        <v>603</v>
      </c>
      <c r="M125" s="62">
        <f t="shared" ref="M125:M130" si="91">I125/(F125-G125-H125)</f>
        <v>0.14714714714714713</v>
      </c>
      <c r="N125" s="63">
        <f t="shared" ref="N125:N130" si="92">J125/(F125-G125-H125)</f>
        <v>0.32089232089232089</v>
      </c>
      <c r="O125" s="63">
        <f t="shared" ref="O125:O130" si="93">K125/(F125-G125-H125)</f>
        <v>0.27327327327327328</v>
      </c>
      <c r="P125" s="75">
        <f t="shared" ref="P125:P130" si="94">L125/(F125-G125-H125)</f>
        <v>0.25868725868725867</v>
      </c>
      <c r="Q125" s="44">
        <v>2014</v>
      </c>
      <c r="R125" s="4"/>
      <c r="S125" s="4"/>
    </row>
    <row r="126" spans="1:19" x14ac:dyDescent="0.25">
      <c r="A126" s="170"/>
      <c r="B126" s="55"/>
      <c r="C126" s="55"/>
      <c r="D126" s="55"/>
      <c r="E126" s="55"/>
      <c r="F126" s="143">
        <v>2518</v>
      </c>
      <c r="G126" s="157">
        <v>21</v>
      </c>
      <c r="H126" s="157"/>
      <c r="I126" s="144">
        <v>288</v>
      </c>
      <c r="J126" s="144">
        <v>752</v>
      </c>
      <c r="K126" s="144">
        <v>641</v>
      </c>
      <c r="L126" s="153">
        <v>816</v>
      </c>
      <c r="M126" s="17">
        <f t="shared" si="91"/>
        <v>0.11533840608730477</v>
      </c>
      <c r="N126" s="18">
        <f t="shared" si="92"/>
        <v>0.30116139367240691</v>
      </c>
      <c r="O126" s="18">
        <f t="shared" si="93"/>
        <v>0.25670804965959149</v>
      </c>
      <c r="P126" s="74">
        <f t="shared" si="94"/>
        <v>0.32679215058069683</v>
      </c>
      <c r="Q126" s="44">
        <v>2015</v>
      </c>
      <c r="R126" s="4"/>
      <c r="S126" s="4"/>
    </row>
    <row r="127" spans="1:19" x14ac:dyDescent="0.25">
      <c r="A127" s="170"/>
      <c r="B127" s="57"/>
      <c r="C127" s="57"/>
      <c r="D127" s="57"/>
      <c r="E127" s="57"/>
      <c r="F127" s="143">
        <v>3050</v>
      </c>
      <c r="G127" s="157">
        <v>88</v>
      </c>
      <c r="H127" s="157"/>
      <c r="I127" s="144">
        <v>337</v>
      </c>
      <c r="J127" s="144">
        <v>884</v>
      </c>
      <c r="K127" s="144">
        <v>833</v>
      </c>
      <c r="L127" s="153">
        <v>908</v>
      </c>
      <c r="M127" s="17">
        <f t="shared" si="91"/>
        <v>0.1137744767049291</v>
      </c>
      <c r="N127" s="18">
        <f t="shared" si="92"/>
        <v>0.29844699527346386</v>
      </c>
      <c r="O127" s="18">
        <f t="shared" si="93"/>
        <v>0.2812288993923025</v>
      </c>
      <c r="P127" s="74">
        <f t="shared" si="94"/>
        <v>0.30654962862930452</v>
      </c>
      <c r="Q127" s="44">
        <v>2016</v>
      </c>
      <c r="R127" s="4"/>
      <c r="S127" s="4"/>
    </row>
    <row r="128" spans="1:19" x14ac:dyDescent="0.25">
      <c r="A128" s="170"/>
      <c r="B128" s="55"/>
      <c r="C128" s="55"/>
      <c r="D128" s="55"/>
      <c r="E128" s="55"/>
      <c r="F128" s="143">
        <v>3086</v>
      </c>
      <c r="G128" s="157">
        <v>51</v>
      </c>
      <c r="H128" s="157"/>
      <c r="I128" s="146">
        <v>324</v>
      </c>
      <c r="J128" s="146">
        <v>902</v>
      </c>
      <c r="K128" s="146">
        <v>806</v>
      </c>
      <c r="L128" s="153">
        <v>1003</v>
      </c>
      <c r="M128" s="65">
        <f t="shared" si="91"/>
        <v>0.10675453047775947</v>
      </c>
      <c r="N128" s="66">
        <f t="shared" si="92"/>
        <v>0.29719934102141682</v>
      </c>
      <c r="O128" s="66">
        <f t="shared" si="93"/>
        <v>0.26556836902800657</v>
      </c>
      <c r="P128" s="73">
        <f t="shared" si="94"/>
        <v>0.33047775947281716</v>
      </c>
      <c r="Q128" s="44">
        <v>2017</v>
      </c>
      <c r="R128" s="4"/>
      <c r="S128" s="4"/>
    </row>
    <row r="129" spans="1:19" ht="15.75" thickBot="1" x14ac:dyDescent="0.3">
      <c r="A129" s="170"/>
      <c r="B129" s="55"/>
      <c r="C129" s="55"/>
      <c r="D129" s="55"/>
      <c r="E129" s="55"/>
      <c r="F129" s="147">
        <v>3522</v>
      </c>
      <c r="G129" s="156">
        <v>85</v>
      </c>
      <c r="H129" s="156"/>
      <c r="I129" s="148">
        <v>460</v>
      </c>
      <c r="J129" s="148">
        <v>1061</v>
      </c>
      <c r="K129" s="148">
        <v>849</v>
      </c>
      <c r="L129" s="139">
        <v>1077</v>
      </c>
      <c r="M129" s="28">
        <f t="shared" si="91"/>
        <v>0.13383764911259818</v>
      </c>
      <c r="N129" s="23">
        <f t="shared" si="92"/>
        <v>0.3086994471923189</v>
      </c>
      <c r="O129" s="23">
        <f t="shared" si="93"/>
        <v>0.24701774803607798</v>
      </c>
      <c r="P129" s="78">
        <f t="shared" si="94"/>
        <v>0.31335466977014836</v>
      </c>
      <c r="Q129" s="44">
        <v>2018</v>
      </c>
      <c r="R129" s="4"/>
      <c r="S129" s="4"/>
    </row>
    <row r="130" spans="1:19" ht="15.75" thickBot="1" x14ac:dyDescent="0.3">
      <c r="A130" s="170"/>
      <c r="B130" s="107"/>
      <c r="C130" s="107"/>
      <c r="D130" s="107"/>
      <c r="E130" s="107"/>
      <c r="F130" s="147">
        <v>3258</v>
      </c>
      <c r="G130" s="156">
        <v>0</v>
      </c>
      <c r="H130" s="156">
        <v>0</v>
      </c>
      <c r="I130" s="148">
        <v>427</v>
      </c>
      <c r="J130" s="148">
        <v>1024</v>
      </c>
      <c r="K130" s="148">
        <v>789</v>
      </c>
      <c r="L130" s="139">
        <v>1018</v>
      </c>
      <c r="M130" s="28">
        <f t="shared" si="91"/>
        <v>0.13106200122774708</v>
      </c>
      <c r="N130" s="23">
        <f t="shared" si="92"/>
        <v>0.31430325352977284</v>
      </c>
      <c r="O130" s="23">
        <f t="shared" si="93"/>
        <v>0.24217311233885819</v>
      </c>
      <c r="P130" s="78">
        <f t="shared" si="94"/>
        <v>0.31246163290362183</v>
      </c>
      <c r="Q130" s="25">
        <v>2019</v>
      </c>
      <c r="R130" s="4"/>
      <c r="S130" s="4"/>
    </row>
    <row r="131" spans="1:19" ht="15.75" thickBot="1" x14ac:dyDescent="0.3">
      <c r="A131" s="170"/>
      <c r="B131" s="127"/>
      <c r="C131" s="127"/>
      <c r="D131" s="127"/>
      <c r="E131" s="127"/>
      <c r="F131" s="147">
        <v>3144</v>
      </c>
      <c r="G131" s="156">
        <v>0</v>
      </c>
      <c r="H131" s="156">
        <v>0</v>
      </c>
      <c r="I131" s="148">
        <v>345</v>
      </c>
      <c r="J131" s="148">
        <v>849</v>
      </c>
      <c r="K131" s="148">
        <v>759</v>
      </c>
      <c r="L131" s="139">
        <v>1191</v>
      </c>
      <c r="M131" s="28">
        <f>I131/(F131-G131-H131)</f>
        <v>0.10973282442748092</v>
      </c>
      <c r="N131" s="23">
        <f>J131/(F131-G131-H131)</f>
        <v>0.27003816793893132</v>
      </c>
      <c r="O131" s="23">
        <f>K131/(F131-G131-H131)</f>
        <v>0.24141221374045801</v>
      </c>
      <c r="P131" s="78">
        <f>L131/(F131-G131-H131)</f>
        <v>0.37881679389312978</v>
      </c>
      <c r="Q131" s="25">
        <v>2020</v>
      </c>
      <c r="R131" s="4"/>
      <c r="S131" s="4"/>
    </row>
    <row r="132" spans="1:19" x14ac:dyDescent="0.25">
      <c r="A132" s="170"/>
      <c r="B132" s="55"/>
      <c r="C132" s="55"/>
      <c r="D132" s="55"/>
      <c r="E132" s="55"/>
      <c r="F132" s="200"/>
      <c r="G132" s="200"/>
      <c r="H132" s="200"/>
      <c r="I132" s="200"/>
      <c r="J132" s="200"/>
      <c r="K132" s="200"/>
      <c r="L132" s="200"/>
      <c r="M132" s="26"/>
      <c r="N132" s="26"/>
      <c r="O132" s="26"/>
      <c r="P132" s="26"/>
      <c r="Q132" s="25"/>
      <c r="R132" s="4"/>
      <c r="S132" s="4"/>
    </row>
    <row r="133" spans="1:19" ht="15.75" thickBot="1" x14ac:dyDescent="0.3">
      <c r="A133" s="170"/>
      <c r="B133" s="71"/>
      <c r="C133" s="71"/>
      <c r="D133" s="71"/>
      <c r="E133" s="71"/>
      <c r="F133" s="188" t="s">
        <v>12</v>
      </c>
      <c r="G133" s="188" t="s">
        <v>3</v>
      </c>
      <c r="H133" s="188" t="s">
        <v>92</v>
      </c>
      <c r="I133" s="188" t="s">
        <v>13</v>
      </c>
      <c r="J133" s="188" t="s">
        <v>2</v>
      </c>
      <c r="K133" s="188" t="s">
        <v>0</v>
      </c>
      <c r="L133" s="190" t="s">
        <v>1</v>
      </c>
      <c r="M133" s="3" t="s">
        <v>14</v>
      </c>
      <c r="N133" s="3" t="s">
        <v>4</v>
      </c>
      <c r="O133" s="3" t="s">
        <v>5</v>
      </c>
      <c r="P133" s="3" t="s">
        <v>6</v>
      </c>
      <c r="Q133" s="3" t="s">
        <v>95</v>
      </c>
      <c r="R133" s="4"/>
      <c r="S133" s="4"/>
    </row>
    <row r="134" spans="1:19" x14ac:dyDescent="0.25">
      <c r="A134" s="170"/>
      <c r="B134" s="55">
        <v>91525</v>
      </c>
      <c r="C134" s="55" t="s">
        <v>27</v>
      </c>
      <c r="D134" s="55">
        <v>3</v>
      </c>
      <c r="E134" s="55" t="s">
        <v>16</v>
      </c>
      <c r="F134" s="191">
        <v>7065</v>
      </c>
      <c r="G134" s="192">
        <v>46</v>
      </c>
      <c r="H134" s="192"/>
      <c r="I134" s="193">
        <v>1068</v>
      </c>
      <c r="J134" s="193">
        <v>2170</v>
      </c>
      <c r="K134" s="193">
        <v>1448</v>
      </c>
      <c r="L134" s="194">
        <v>2333</v>
      </c>
      <c r="M134" s="62">
        <f t="shared" ref="M134:M139" si="95">I134/(F134-G134-H134)</f>
        <v>0.15215842712637129</v>
      </c>
      <c r="N134" s="63">
        <f t="shared" ref="N134:N139" si="96">J134/(F134-G134-H134)</f>
        <v>0.30916084912380681</v>
      </c>
      <c r="O134" s="63">
        <f t="shared" ref="O134:O139" si="97">K134/(F134-G134-H134)</f>
        <v>0.20629719333238353</v>
      </c>
      <c r="P134" s="75">
        <f t="shared" ref="P134:P139" si="98">L134/(F134-G134-H134)</f>
        <v>0.3323835304174384</v>
      </c>
      <c r="Q134" s="44">
        <v>2014</v>
      </c>
      <c r="R134" s="4"/>
      <c r="S134" s="4"/>
    </row>
    <row r="135" spans="1:19" x14ac:dyDescent="0.25">
      <c r="A135" s="170"/>
      <c r="B135" s="55"/>
      <c r="C135" s="55" t="s">
        <v>21</v>
      </c>
      <c r="D135" s="55"/>
      <c r="E135" s="55"/>
      <c r="F135" s="143">
        <v>7505</v>
      </c>
      <c r="G135" s="157">
        <v>43</v>
      </c>
      <c r="H135" s="157"/>
      <c r="I135" s="144">
        <v>1002</v>
      </c>
      <c r="J135" s="144">
        <v>2286</v>
      </c>
      <c r="K135" s="144">
        <v>1598</v>
      </c>
      <c r="L135" s="153">
        <v>2576</v>
      </c>
      <c r="M135" s="17">
        <f t="shared" si="95"/>
        <v>0.13428035379254891</v>
      </c>
      <c r="N135" s="18">
        <f t="shared" si="96"/>
        <v>0.3063521844009649</v>
      </c>
      <c r="O135" s="18">
        <f t="shared" si="97"/>
        <v>0.21415170195658001</v>
      </c>
      <c r="P135" s="74">
        <f t="shared" si="98"/>
        <v>0.34521575984990621</v>
      </c>
      <c r="Q135" s="44">
        <v>2015</v>
      </c>
      <c r="R135" s="4"/>
      <c r="S135" s="4"/>
    </row>
    <row r="136" spans="1:19" x14ac:dyDescent="0.25">
      <c r="A136" s="170"/>
      <c r="B136" s="57"/>
      <c r="C136" s="57"/>
      <c r="D136" s="57"/>
      <c r="E136" s="57"/>
      <c r="F136" s="143">
        <v>7341</v>
      </c>
      <c r="G136" s="157">
        <v>38</v>
      </c>
      <c r="H136" s="157"/>
      <c r="I136" s="144">
        <v>1007</v>
      </c>
      <c r="J136" s="144">
        <v>2244</v>
      </c>
      <c r="K136" s="144">
        <v>1507</v>
      </c>
      <c r="L136" s="153">
        <v>2545</v>
      </c>
      <c r="M136" s="17">
        <f t="shared" si="95"/>
        <v>0.13788853895659317</v>
      </c>
      <c r="N136" s="18">
        <f t="shared" si="96"/>
        <v>0.30727098452690677</v>
      </c>
      <c r="O136" s="18">
        <f t="shared" si="97"/>
        <v>0.20635355333424621</v>
      </c>
      <c r="P136" s="74">
        <f t="shared" si="98"/>
        <v>0.34848692318225388</v>
      </c>
      <c r="Q136" s="44">
        <v>2016</v>
      </c>
      <c r="R136" s="4"/>
      <c r="S136" s="4"/>
    </row>
    <row r="137" spans="1:19" x14ac:dyDescent="0.25">
      <c r="A137" s="170"/>
      <c r="B137" s="55"/>
      <c r="C137" s="55"/>
      <c r="D137" s="55"/>
      <c r="E137" s="55"/>
      <c r="F137" s="143">
        <v>8298</v>
      </c>
      <c r="G137" s="157">
        <v>24</v>
      </c>
      <c r="H137" s="157"/>
      <c r="I137" s="146">
        <v>1215</v>
      </c>
      <c r="J137" s="146">
        <v>2307</v>
      </c>
      <c r="K137" s="146">
        <v>1789</v>
      </c>
      <c r="L137" s="153">
        <v>2963</v>
      </c>
      <c r="M137" s="65">
        <f t="shared" si="95"/>
        <v>0.14684554024655547</v>
      </c>
      <c r="N137" s="66">
        <f t="shared" si="96"/>
        <v>0.27882523567802758</v>
      </c>
      <c r="O137" s="66">
        <f t="shared" si="97"/>
        <v>0.21621948271694463</v>
      </c>
      <c r="P137" s="73">
        <f t="shared" si="98"/>
        <v>0.35810974135847234</v>
      </c>
      <c r="Q137" s="44">
        <v>2017</v>
      </c>
      <c r="R137" s="4"/>
      <c r="S137" s="4"/>
    </row>
    <row r="138" spans="1:19" ht="15.75" thickBot="1" x14ac:dyDescent="0.3">
      <c r="A138" s="170"/>
      <c r="B138" s="55"/>
      <c r="C138" s="55"/>
      <c r="D138" s="55"/>
      <c r="E138" s="55"/>
      <c r="F138" s="147">
        <v>7785</v>
      </c>
      <c r="G138" s="156">
        <v>47</v>
      </c>
      <c r="H138" s="156"/>
      <c r="I138" s="148">
        <v>1230</v>
      </c>
      <c r="J138" s="148">
        <v>2210</v>
      </c>
      <c r="K138" s="148">
        <v>1620</v>
      </c>
      <c r="L138" s="139">
        <v>2678</v>
      </c>
      <c r="M138" s="28">
        <f t="shared" si="95"/>
        <v>0.15895580253295424</v>
      </c>
      <c r="N138" s="23">
        <f t="shared" si="96"/>
        <v>0.28560351512018611</v>
      </c>
      <c r="O138" s="23">
        <f t="shared" si="97"/>
        <v>0.20935642284828121</v>
      </c>
      <c r="P138" s="78">
        <f t="shared" si="98"/>
        <v>0.34608425949857846</v>
      </c>
      <c r="Q138" s="44">
        <v>2018</v>
      </c>
      <c r="R138" s="4"/>
      <c r="S138" s="4"/>
    </row>
    <row r="139" spans="1:19" ht="15.75" thickBot="1" x14ac:dyDescent="0.3">
      <c r="A139" s="170"/>
      <c r="B139" s="107"/>
      <c r="C139" s="107"/>
      <c r="D139" s="107"/>
      <c r="E139" s="107"/>
      <c r="F139" s="147">
        <v>7807</v>
      </c>
      <c r="G139" s="156">
        <v>0</v>
      </c>
      <c r="H139" s="156">
        <v>0</v>
      </c>
      <c r="I139" s="148">
        <v>1273</v>
      </c>
      <c r="J139" s="148">
        <v>2309</v>
      </c>
      <c r="K139" s="148">
        <v>1618</v>
      </c>
      <c r="L139" s="139">
        <v>2607</v>
      </c>
      <c r="M139" s="28">
        <f t="shared" si="95"/>
        <v>0.16305879339054694</v>
      </c>
      <c r="N139" s="23">
        <f t="shared" si="96"/>
        <v>0.29576021519149481</v>
      </c>
      <c r="O139" s="23">
        <f t="shared" si="97"/>
        <v>0.20724990393236839</v>
      </c>
      <c r="P139" s="78">
        <f t="shared" si="98"/>
        <v>0.33393108748558986</v>
      </c>
      <c r="Q139" s="25">
        <v>2019</v>
      </c>
      <c r="R139" s="4"/>
      <c r="S139" s="4"/>
    </row>
    <row r="140" spans="1:19" ht="15.75" thickBot="1" x14ac:dyDescent="0.3">
      <c r="A140" s="170"/>
      <c r="B140" s="127"/>
      <c r="C140" s="127"/>
      <c r="D140" s="127"/>
      <c r="E140" s="127"/>
      <c r="F140" s="147">
        <v>7277</v>
      </c>
      <c r="G140" s="156">
        <v>0</v>
      </c>
      <c r="H140" s="156">
        <v>0</v>
      </c>
      <c r="I140" s="148">
        <v>934</v>
      </c>
      <c r="J140" s="148">
        <v>2051</v>
      </c>
      <c r="K140" s="148">
        <v>1588</v>
      </c>
      <c r="L140" s="139">
        <v>2704</v>
      </c>
      <c r="M140" s="28">
        <f>I140/(F140-G140-H140)</f>
        <v>0.12834959461316475</v>
      </c>
      <c r="N140" s="23">
        <f>J140/(F140-G140-H140)</f>
        <v>0.28184691493747421</v>
      </c>
      <c r="O140" s="23">
        <f>K140/(F140-G140-H140)</f>
        <v>0.21822179469561634</v>
      </c>
      <c r="P140" s="78">
        <f>L140/(F140-G140-H140)</f>
        <v>0.37158169575374467</v>
      </c>
      <c r="Q140" s="25">
        <v>2020</v>
      </c>
      <c r="R140" s="4"/>
      <c r="S140" s="4"/>
    </row>
    <row r="141" spans="1:19" x14ac:dyDescent="0.25">
      <c r="A141" s="170"/>
      <c r="B141" s="55"/>
      <c r="C141" s="55"/>
      <c r="D141" s="55"/>
      <c r="E141" s="55"/>
      <c r="F141" s="200"/>
      <c r="G141" s="200"/>
      <c r="H141" s="200"/>
      <c r="I141" s="200"/>
      <c r="J141" s="200"/>
      <c r="K141" s="200"/>
      <c r="L141" s="200"/>
      <c r="M141" s="26"/>
      <c r="N141" s="26"/>
      <c r="O141" s="26"/>
      <c r="P141" s="26"/>
      <c r="Q141" s="25"/>
      <c r="R141" s="4"/>
      <c r="S141" s="4"/>
    </row>
    <row r="142" spans="1:19" ht="15.75" thickBot="1" x14ac:dyDescent="0.3">
      <c r="A142" s="170"/>
      <c r="B142" s="71"/>
      <c r="C142" s="71"/>
      <c r="D142" s="71"/>
      <c r="E142" s="71"/>
      <c r="F142" s="188" t="s">
        <v>12</v>
      </c>
      <c r="G142" s="188" t="s">
        <v>3</v>
      </c>
      <c r="H142" s="188" t="s">
        <v>92</v>
      </c>
      <c r="I142" s="188" t="s">
        <v>13</v>
      </c>
      <c r="J142" s="188" t="s">
        <v>2</v>
      </c>
      <c r="K142" s="188" t="s">
        <v>0</v>
      </c>
      <c r="L142" s="190" t="s">
        <v>1</v>
      </c>
      <c r="M142" s="3" t="s">
        <v>14</v>
      </c>
      <c r="N142" s="3" t="s">
        <v>4</v>
      </c>
      <c r="O142" s="3" t="s">
        <v>5</v>
      </c>
      <c r="P142" s="3" t="s">
        <v>6</v>
      </c>
      <c r="Q142" s="3" t="s">
        <v>95</v>
      </c>
      <c r="R142" s="4"/>
      <c r="S142" s="4"/>
    </row>
    <row r="143" spans="1:19" x14ac:dyDescent="0.25">
      <c r="A143" s="170"/>
      <c r="B143" s="55">
        <v>91527</v>
      </c>
      <c r="C143" s="55" t="s">
        <v>73</v>
      </c>
      <c r="D143" s="55">
        <v>3</v>
      </c>
      <c r="E143" s="55" t="s">
        <v>16</v>
      </c>
      <c r="F143" s="191">
        <v>616</v>
      </c>
      <c r="G143" s="192">
        <v>22</v>
      </c>
      <c r="H143" s="192"/>
      <c r="I143" s="193">
        <v>91</v>
      </c>
      <c r="J143" s="193">
        <v>243</v>
      </c>
      <c r="K143" s="193">
        <v>142</v>
      </c>
      <c r="L143" s="194">
        <v>118</v>
      </c>
      <c r="M143" s="62">
        <f t="shared" ref="M143:M148" si="99">I143/(F143-G143-H143)</f>
        <v>0.1531986531986532</v>
      </c>
      <c r="N143" s="63">
        <f t="shared" ref="N143:N148" si="100">J143/(F143-G143-H143)</f>
        <v>0.40909090909090912</v>
      </c>
      <c r="O143" s="63">
        <f t="shared" ref="O143:O148" si="101">K143/(F143-G143-H143)</f>
        <v>0.23905723905723905</v>
      </c>
      <c r="P143" s="64">
        <f t="shared" ref="P143:P148" si="102">L143/(F143-G143-H143)</f>
        <v>0.19865319865319866</v>
      </c>
      <c r="Q143" s="44">
        <v>2014</v>
      </c>
      <c r="R143" s="4"/>
      <c r="S143" s="4"/>
    </row>
    <row r="144" spans="1:19" x14ac:dyDescent="0.25">
      <c r="A144" s="170"/>
      <c r="B144" s="55"/>
      <c r="C144" s="55"/>
      <c r="D144" s="55"/>
      <c r="E144" s="55"/>
      <c r="F144" s="143">
        <v>709</v>
      </c>
      <c r="G144" s="157">
        <v>9</v>
      </c>
      <c r="H144" s="157"/>
      <c r="I144" s="144">
        <v>123</v>
      </c>
      <c r="J144" s="144">
        <v>234</v>
      </c>
      <c r="K144" s="144">
        <v>164</v>
      </c>
      <c r="L144" s="153">
        <v>179</v>
      </c>
      <c r="M144" s="17">
        <f t="shared" si="99"/>
        <v>0.17571428571428571</v>
      </c>
      <c r="N144" s="18">
        <f t="shared" si="100"/>
        <v>0.3342857142857143</v>
      </c>
      <c r="O144" s="18">
        <f t="shared" si="101"/>
        <v>0.23428571428571429</v>
      </c>
      <c r="P144" s="74">
        <f t="shared" si="102"/>
        <v>0.25571428571428573</v>
      </c>
      <c r="Q144" s="44">
        <v>2015</v>
      </c>
      <c r="R144" s="4"/>
      <c r="S144" s="4"/>
    </row>
    <row r="145" spans="1:21" x14ac:dyDescent="0.25">
      <c r="A145" s="170"/>
      <c r="B145" s="57"/>
      <c r="C145" s="57"/>
      <c r="D145" s="57"/>
      <c r="E145" s="57"/>
      <c r="F145" s="143">
        <v>935</v>
      </c>
      <c r="G145" s="157">
        <v>33</v>
      </c>
      <c r="H145" s="157"/>
      <c r="I145" s="144">
        <v>142</v>
      </c>
      <c r="J145" s="144">
        <v>309</v>
      </c>
      <c r="K145" s="144">
        <v>219</v>
      </c>
      <c r="L145" s="153">
        <v>232</v>
      </c>
      <c r="M145" s="17">
        <f t="shared" si="99"/>
        <v>0.1574279379157428</v>
      </c>
      <c r="N145" s="18">
        <f t="shared" si="100"/>
        <v>0.34257206208425722</v>
      </c>
      <c r="O145" s="18">
        <f t="shared" si="101"/>
        <v>0.24279379157427938</v>
      </c>
      <c r="P145" s="74">
        <f t="shared" si="102"/>
        <v>0.25720620842572062</v>
      </c>
      <c r="Q145" s="44">
        <v>2016</v>
      </c>
      <c r="R145" s="4"/>
      <c r="S145" s="4"/>
    </row>
    <row r="146" spans="1:21" x14ac:dyDescent="0.25">
      <c r="A146" s="170"/>
      <c r="B146" s="55"/>
      <c r="C146" s="55"/>
      <c r="D146" s="55"/>
      <c r="E146" s="55"/>
      <c r="F146" s="143">
        <v>1403</v>
      </c>
      <c r="G146" s="157">
        <v>24</v>
      </c>
      <c r="H146" s="157"/>
      <c r="I146" s="146">
        <v>182</v>
      </c>
      <c r="J146" s="146">
        <v>498</v>
      </c>
      <c r="K146" s="146">
        <v>334</v>
      </c>
      <c r="L146" s="153">
        <v>365</v>
      </c>
      <c r="M146" s="65">
        <f t="shared" si="99"/>
        <v>0.13197969543147209</v>
      </c>
      <c r="N146" s="66">
        <f t="shared" si="100"/>
        <v>0.36113125453226974</v>
      </c>
      <c r="O146" s="66">
        <f t="shared" si="101"/>
        <v>0.2422044960116026</v>
      </c>
      <c r="P146" s="73">
        <f t="shared" si="102"/>
        <v>0.26468455402465557</v>
      </c>
      <c r="Q146" s="44">
        <v>2017</v>
      </c>
      <c r="R146" s="4"/>
      <c r="S146" s="4"/>
    </row>
    <row r="147" spans="1:21" ht="15.75" thickBot="1" x14ac:dyDescent="0.3">
      <c r="A147" s="170"/>
      <c r="B147" s="55"/>
      <c r="C147" s="55"/>
      <c r="D147" s="55"/>
      <c r="E147" s="55"/>
      <c r="F147" s="147">
        <v>1179</v>
      </c>
      <c r="G147" s="156">
        <v>18</v>
      </c>
      <c r="H147" s="156"/>
      <c r="I147" s="148">
        <v>153</v>
      </c>
      <c r="J147" s="148">
        <v>382</v>
      </c>
      <c r="K147" s="148">
        <v>307</v>
      </c>
      <c r="L147" s="139">
        <v>319</v>
      </c>
      <c r="M147" s="28">
        <f t="shared" si="99"/>
        <v>0.13178294573643412</v>
      </c>
      <c r="N147" s="23">
        <f t="shared" si="100"/>
        <v>0.32902670111972437</v>
      </c>
      <c r="O147" s="23">
        <f t="shared" si="101"/>
        <v>0.26442721791558998</v>
      </c>
      <c r="P147" s="78">
        <f t="shared" si="102"/>
        <v>0.27476313522825152</v>
      </c>
      <c r="Q147" s="44">
        <v>2018</v>
      </c>
      <c r="R147" s="4"/>
      <c r="S147" s="4"/>
    </row>
    <row r="148" spans="1:21" ht="15.75" thickBot="1" x14ac:dyDescent="0.3">
      <c r="A148" s="170"/>
      <c r="B148" s="107"/>
      <c r="C148" s="107"/>
      <c r="D148" s="107"/>
      <c r="E148" s="107"/>
      <c r="F148" s="147">
        <v>1330</v>
      </c>
      <c r="G148" s="156">
        <v>0</v>
      </c>
      <c r="H148" s="156">
        <v>0</v>
      </c>
      <c r="I148" s="148">
        <v>227</v>
      </c>
      <c r="J148" s="148">
        <v>448</v>
      </c>
      <c r="K148" s="148">
        <v>300</v>
      </c>
      <c r="L148" s="139">
        <v>355</v>
      </c>
      <c r="M148" s="28">
        <f t="shared" si="99"/>
        <v>0.17067669172932332</v>
      </c>
      <c r="N148" s="23">
        <f t="shared" si="100"/>
        <v>0.33684210526315789</v>
      </c>
      <c r="O148" s="23">
        <f t="shared" si="101"/>
        <v>0.22556390977443608</v>
      </c>
      <c r="P148" s="78">
        <f t="shared" si="102"/>
        <v>0.26691729323308272</v>
      </c>
      <c r="Q148" s="25">
        <v>2019</v>
      </c>
      <c r="R148" s="4"/>
      <c r="S148" s="4"/>
    </row>
    <row r="149" spans="1:21" ht="15.75" thickBot="1" x14ac:dyDescent="0.3">
      <c r="A149" s="170"/>
      <c r="B149" s="127"/>
      <c r="C149" s="127"/>
      <c r="D149" s="127"/>
      <c r="E149" s="127"/>
      <c r="F149" s="147">
        <v>1470</v>
      </c>
      <c r="G149" s="156">
        <v>0</v>
      </c>
      <c r="H149" s="156">
        <v>0</v>
      </c>
      <c r="I149" s="148">
        <v>241</v>
      </c>
      <c r="J149" s="148">
        <v>454</v>
      </c>
      <c r="K149" s="148">
        <v>339</v>
      </c>
      <c r="L149" s="139">
        <v>436</v>
      </c>
      <c r="M149" s="28">
        <f>I149/(F149-G149-H149)</f>
        <v>0.16394557823129252</v>
      </c>
      <c r="N149" s="23">
        <f>J149/(F149-G149-H149)</f>
        <v>0.30884353741496601</v>
      </c>
      <c r="O149" s="23">
        <f>K149/(F149-G149-H149)</f>
        <v>0.23061224489795917</v>
      </c>
      <c r="P149" s="78">
        <f>L149/(F149-G149-H149)</f>
        <v>0.2965986394557823</v>
      </c>
      <c r="Q149" s="25">
        <v>2020</v>
      </c>
      <c r="R149" s="4"/>
      <c r="S149" s="4"/>
    </row>
    <row r="150" spans="1:21" x14ac:dyDescent="0.25">
      <c r="A150" s="170"/>
      <c r="B150" s="55"/>
      <c r="C150" s="55"/>
      <c r="D150" s="55"/>
      <c r="E150" s="55"/>
      <c r="F150" s="199"/>
      <c r="G150" s="199"/>
      <c r="H150" s="199"/>
      <c r="I150" s="199"/>
      <c r="J150" s="199"/>
      <c r="K150" s="199"/>
      <c r="L150" s="200"/>
      <c r="M150" s="3"/>
      <c r="N150" s="3"/>
      <c r="O150" s="3"/>
      <c r="P150" s="3"/>
      <c r="Q150" s="3"/>
      <c r="R150" s="4"/>
      <c r="S150" s="3"/>
      <c r="T150" s="3"/>
    </row>
    <row r="151" spans="1:21" ht="15.75" thickBot="1" x14ac:dyDescent="0.3">
      <c r="A151" s="170"/>
      <c r="B151" s="71"/>
      <c r="C151" s="71"/>
      <c r="D151" s="71"/>
      <c r="E151" s="71"/>
      <c r="F151" s="188" t="s">
        <v>12</v>
      </c>
      <c r="G151" s="188" t="s">
        <v>3</v>
      </c>
      <c r="H151" s="188" t="s">
        <v>92</v>
      </c>
      <c r="I151" s="188" t="s">
        <v>13</v>
      </c>
      <c r="J151" s="188" t="s">
        <v>2</v>
      </c>
      <c r="K151" s="188" t="s">
        <v>0</v>
      </c>
      <c r="L151" s="190" t="s">
        <v>1</v>
      </c>
      <c r="M151" s="3" t="s">
        <v>14</v>
      </c>
      <c r="N151" s="3" t="s">
        <v>4</v>
      </c>
      <c r="O151" s="3" t="s">
        <v>5</v>
      </c>
      <c r="P151" s="3" t="s">
        <v>6</v>
      </c>
      <c r="Q151" s="3" t="s">
        <v>95</v>
      </c>
      <c r="R151" s="4"/>
      <c r="S151" s="3" t="s">
        <v>94</v>
      </c>
      <c r="T151" s="3" t="s">
        <v>93</v>
      </c>
      <c r="U151" s="3" t="s">
        <v>229</v>
      </c>
    </row>
    <row r="152" spans="1:21" x14ac:dyDescent="0.25">
      <c r="A152" s="170"/>
      <c r="B152" s="55">
        <v>91523</v>
      </c>
      <c r="C152" s="55" t="s">
        <v>33</v>
      </c>
      <c r="D152" s="55">
        <v>3</v>
      </c>
      <c r="E152" s="55" t="s">
        <v>23</v>
      </c>
      <c r="F152" s="191">
        <v>8179</v>
      </c>
      <c r="G152" s="192">
        <v>320</v>
      </c>
      <c r="H152" s="192">
        <v>705</v>
      </c>
      <c r="I152" s="193">
        <v>1712</v>
      </c>
      <c r="J152" s="193">
        <v>2947</v>
      </c>
      <c r="K152" s="193">
        <v>2159</v>
      </c>
      <c r="L152" s="194">
        <v>336</v>
      </c>
      <c r="M152" s="124">
        <f t="shared" ref="M152:M157" si="103">I152/(F152-G152-H152)</f>
        <v>0.23930668157674029</v>
      </c>
      <c r="N152" s="63">
        <f t="shared" ref="N152:N157" si="104">J152/(F152-G152-H152)</f>
        <v>0.41193737769080235</v>
      </c>
      <c r="O152" s="63">
        <f t="shared" ref="O152:O157" si="105">K152/(F152-G152-H152)</f>
        <v>0.30178920883421861</v>
      </c>
      <c r="P152" s="64">
        <f t="shared" ref="P152:P157" si="106">L152/(F152-G152-H152)</f>
        <v>4.6966731898238745E-2</v>
      </c>
      <c r="Q152" s="44">
        <v>2014</v>
      </c>
      <c r="R152" s="4"/>
      <c r="S152" s="2">
        <f>H152/F152</f>
        <v>8.6196356522802303E-2</v>
      </c>
      <c r="T152" s="72">
        <f>G152/F152</f>
        <v>3.912458735786771E-2</v>
      </c>
      <c r="U152" s="72">
        <f>S152+T152</f>
        <v>0.12532094388067</v>
      </c>
    </row>
    <row r="153" spans="1:21" x14ac:dyDescent="0.25">
      <c r="A153" s="170"/>
      <c r="B153" s="55"/>
      <c r="C153" s="55" t="s">
        <v>18</v>
      </c>
      <c r="D153" s="55"/>
      <c r="E153" s="55"/>
      <c r="F153" s="143">
        <v>8408</v>
      </c>
      <c r="G153" s="157">
        <v>313</v>
      </c>
      <c r="H153" s="157">
        <v>625</v>
      </c>
      <c r="I153" s="144">
        <v>1937</v>
      </c>
      <c r="J153" s="144">
        <v>2418</v>
      </c>
      <c r="K153" s="144">
        <v>2400</v>
      </c>
      <c r="L153" s="153">
        <v>715</v>
      </c>
      <c r="M153" s="120">
        <f t="shared" si="103"/>
        <v>0.25930388219544848</v>
      </c>
      <c r="N153" s="18">
        <f t="shared" si="104"/>
        <v>0.32369477911646588</v>
      </c>
      <c r="O153" s="18">
        <f t="shared" si="105"/>
        <v>0.32128514056224899</v>
      </c>
      <c r="P153" s="19">
        <f t="shared" si="106"/>
        <v>9.5716198125836677E-2</v>
      </c>
      <c r="Q153" s="44">
        <v>2015</v>
      </c>
      <c r="R153" s="4"/>
      <c r="S153" s="2">
        <f t="shared" ref="S153:S156" si="107">H153/F153</f>
        <v>7.433396764985728E-2</v>
      </c>
      <c r="T153" s="72">
        <f t="shared" ref="T153:T156" si="108">G153/F153</f>
        <v>3.7226450999048526E-2</v>
      </c>
      <c r="U153" s="72">
        <f t="shared" ref="U153:U158" si="109">S153+T153</f>
        <v>0.11156041864890581</v>
      </c>
    </row>
    <row r="154" spans="1:21" x14ac:dyDescent="0.25">
      <c r="A154" s="170"/>
      <c r="B154" s="57"/>
      <c r="C154" s="57"/>
      <c r="D154" s="57"/>
      <c r="E154" s="57"/>
      <c r="F154" s="143">
        <v>8534</v>
      </c>
      <c r="G154" s="157">
        <v>277</v>
      </c>
      <c r="H154" s="157">
        <v>552</v>
      </c>
      <c r="I154" s="144">
        <v>1268</v>
      </c>
      <c r="J154" s="144">
        <v>2763</v>
      </c>
      <c r="K154" s="144">
        <v>2647</v>
      </c>
      <c r="L154" s="153">
        <v>1027</v>
      </c>
      <c r="M154" s="17">
        <f t="shared" si="103"/>
        <v>0.16456846203763789</v>
      </c>
      <c r="N154" s="18">
        <f t="shared" si="104"/>
        <v>0.35859831278390658</v>
      </c>
      <c r="O154" s="18">
        <f t="shared" si="105"/>
        <v>0.34354315379623623</v>
      </c>
      <c r="P154" s="19">
        <f t="shared" si="106"/>
        <v>0.13329007138221935</v>
      </c>
      <c r="Q154" s="44">
        <v>2016</v>
      </c>
      <c r="R154" s="4"/>
      <c r="S154" s="2">
        <f t="shared" si="107"/>
        <v>6.4682446683852826E-2</v>
      </c>
      <c r="T154" s="72">
        <f t="shared" si="108"/>
        <v>3.2458401687368174E-2</v>
      </c>
      <c r="U154" s="72">
        <f t="shared" si="109"/>
        <v>9.7140848371221E-2</v>
      </c>
    </row>
    <row r="155" spans="1:21" x14ac:dyDescent="0.25">
      <c r="A155" s="170"/>
      <c r="B155" s="55"/>
      <c r="C155" s="55"/>
      <c r="D155" s="55"/>
      <c r="E155" s="55"/>
      <c r="F155" s="143">
        <v>9551</v>
      </c>
      <c r="G155" s="157">
        <v>489</v>
      </c>
      <c r="H155" s="157">
        <v>918</v>
      </c>
      <c r="I155" s="146">
        <v>1805</v>
      </c>
      <c r="J155" s="146">
        <v>3099</v>
      </c>
      <c r="K155" s="146">
        <v>2649</v>
      </c>
      <c r="L155" s="153">
        <v>591</v>
      </c>
      <c r="M155" s="123">
        <f t="shared" si="103"/>
        <v>0.22163555992141454</v>
      </c>
      <c r="N155" s="66">
        <f t="shared" si="104"/>
        <v>0.38052554027504909</v>
      </c>
      <c r="O155" s="66">
        <f t="shared" si="105"/>
        <v>0.32527013752455797</v>
      </c>
      <c r="P155" s="67">
        <f t="shared" si="106"/>
        <v>7.2568762278978391E-2</v>
      </c>
      <c r="Q155" s="44">
        <v>2017</v>
      </c>
      <c r="R155" s="4"/>
      <c r="S155" s="2">
        <f t="shared" si="107"/>
        <v>9.61155899905769E-2</v>
      </c>
      <c r="T155" s="72">
        <f t="shared" si="108"/>
        <v>5.1198827347921687E-2</v>
      </c>
      <c r="U155" s="72">
        <f t="shared" si="109"/>
        <v>0.14731441733849859</v>
      </c>
    </row>
    <row r="156" spans="1:21" ht="15.75" thickBot="1" x14ac:dyDescent="0.3">
      <c r="A156" s="170"/>
      <c r="B156" s="55"/>
      <c r="C156" s="55"/>
      <c r="D156" s="55"/>
      <c r="E156" s="55"/>
      <c r="F156" s="147">
        <v>9435</v>
      </c>
      <c r="G156" s="156">
        <v>542</v>
      </c>
      <c r="H156" s="156">
        <v>1277</v>
      </c>
      <c r="I156" s="148">
        <v>2129</v>
      </c>
      <c r="J156" s="148">
        <v>3001</v>
      </c>
      <c r="K156" s="148">
        <v>1914</v>
      </c>
      <c r="L156" s="139">
        <v>569</v>
      </c>
      <c r="M156" s="119">
        <f t="shared" si="103"/>
        <v>0.27954306722689076</v>
      </c>
      <c r="N156" s="23">
        <f t="shared" si="104"/>
        <v>0.39403886554621848</v>
      </c>
      <c r="O156" s="23">
        <f t="shared" si="105"/>
        <v>0.25131302521008403</v>
      </c>
      <c r="P156" s="24">
        <f t="shared" si="106"/>
        <v>7.4711134453781511E-2</v>
      </c>
      <c r="Q156" s="44">
        <v>2018</v>
      </c>
      <c r="R156" s="4"/>
      <c r="S156" s="2">
        <f t="shared" si="107"/>
        <v>0.13534711181770007</v>
      </c>
      <c r="T156" s="72">
        <f t="shared" si="108"/>
        <v>5.7445680975092742E-2</v>
      </c>
      <c r="U156" s="72">
        <f t="shared" si="109"/>
        <v>0.19279279279279282</v>
      </c>
    </row>
    <row r="157" spans="1:21" ht="15.75" thickBot="1" x14ac:dyDescent="0.3">
      <c r="A157" s="170"/>
      <c r="B157" s="107"/>
      <c r="C157" s="107"/>
      <c r="D157" s="107"/>
      <c r="E157" s="107"/>
      <c r="F157" s="147">
        <v>8852</v>
      </c>
      <c r="G157" s="156">
        <v>513</v>
      </c>
      <c r="H157" s="156">
        <v>1319</v>
      </c>
      <c r="I157" s="148">
        <v>1584</v>
      </c>
      <c r="J157" s="148">
        <v>2347</v>
      </c>
      <c r="K157" s="148">
        <v>2308</v>
      </c>
      <c r="L157" s="139">
        <v>781</v>
      </c>
      <c r="M157" s="119">
        <f t="shared" si="103"/>
        <v>0.22564102564102564</v>
      </c>
      <c r="N157" s="23">
        <f t="shared" si="104"/>
        <v>0.33433048433048435</v>
      </c>
      <c r="O157" s="23">
        <f t="shared" si="105"/>
        <v>0.32877492877492875</v>
      </c>
      <c r="P157" s="24">
        <f t="shared" si="106"/>
        <v>0.11125356125356126</v>
      </c>
      <c r="Q157" s="25">
        <v>2019</v>
      </c>
      <c r="R157" s="4"/>
      <c r="S157" s="2">
        <f t="shared" ref="S157" si="110">H157/F157</f>
        <v>0.14900587437867149</v>
      </c>
      <c r="T157" s="72">
        <f t="shared" ref="T157" si="111">G157/F157</f>
        <v>5.7953004970628108E-2</v>
      </c>
      <c r="U157" s="76">
        <f t="shared" si="109"/>
        <v>0.2069588793492996</v>
      </c>
    </row>
    <row r="158" spans="1:21" ht="15.75" thickBot="1" x14ac:dyDescent="0.3">
      <c r="A158" s="170"/>
      <c r="B158" s="127"/>
      <c r="C158" s="127"/>
      <c r="D158" s="127"/>
      <c r="E158" s="127"/>
      <c r="F158" s="147">
        <v>8737</v>
      </c>
      <c r="G158" s="156">
        <v>723</v>
      </c>
      <c r="H158" s="156">
        <v>1501</v>
      </c>
      <c r="I158" s="148">
        <v>1365</v>
      </c>
      <c r="J158" s="148">
        <v>2080</v>
      </c>
      <c r="K158" s="148">
        <v>2247</v>
      </c>
      <c r="L158" s="139">
        <v>821</v>
      </c>
      <c r="M158" s="119">
        <f>I158/(F158-G158-H158)</f>
        <v>0.20958083832335328</v>
      </c>
      <c r="N158" s="23">
        <f>J158/(F158-G158-H158)</f>
        <v>0.31936127744510978</v>
      </c>
      <c r="O158" s="23">
        <f>K158/(F158-G158-H158)</f>
        <v>0.34500230308613544</v>
      </c>
      <c r="P158" s="24">
        <f>L158/(F158-G158-H158)</f>
        <v>0.1260555811454015</v>
      </c>
      <c r="Q158" s="25">
        <v>2020</v>
      </c>
      <c r="R158" s="4"/>
      <c r="S158" s="2">
        <f t="shared" ref="S158" si="112">H158/F158</f>
        <v>0.17179810003433674</v>
      </c>
      <c r="T158" s="72">
        <f t="shared" ref="T158" si="113">G158/F158</f>
        <v>8.2751516538857733E-2</v>
      </c>
      <c r="U158" s="76">
        <f t="shared" si="109"/>
        <v>0.25454961657319447</v>
      </c>
    </row>
    <row r="159" spans="1:21" x14ac:dyDescent="0.25">
      <c r="A159" s="170"/>
      <c r="B159" s="55"/>
      <c r="C159" s="55"/>
      <c r="D159" s="55"/>
      <c r="E159" s="55"/>
      <c r="F159" s="199"/>
      <c r="G159" s="199"/>
      <c r="H159" s="199"/>
      <c r="I159" s="199"/>
      <c r="J159" s="199"/>
      <c r="K159" s="199"/>
      <c r="L159" s="200"/>
      <c r="M159" s="2"/>
      <c r="N159" s="2"/>
      <c r="O159" s="2"/>
      <c r="P159" s="2"/>
      <c r="Q159" s="3"/>
      <c r="R159" s="4"/>
      <c r="S159" s="3"/>
      <c r="T159" s="3"/>
    </row>
    <row r="160" spans="1:21" ht="15.75" thickBot="1" x14ac:dyDescent="0.3">
      <c r="A160" s="170"/>
      <c r="B160" s="71"/>
      <c r="C160" s="71"/>
      <c r="D160" s="71"/>
      <c r="E160" s="71"/>
      <c r="F160" s="188" t="s">
        <v>12</v>
      </c>
      <c r="G160" s="188" t="s">
        <v>3</v>
      </c>
      <c r="H160" s="188" t="s">
        <v>92</v>
      </c>
      <c r="I160" s="188" t="s">
        <v>13</v>
      </c>
      <c r="J160" s="188" t="s">
        <v>2</v>
      </c>
      <c r="K160" s="188" t="s">
        <v>0</v>
      </c>
      <c r="L160" s="190" t="s">
        <v>1</v>
      </c>
      <c r="M160" s="3" t="s">
        <v>14</v>
      </c>
      <c r="N160" s="3" t="s">
        <v>4</v>
      </c>
      <c r="O160" s="3" t="s">
        <v>5</v>
      </c>
      <c r="P160" s="3" t="s">
        <v>6</v>
      </c>
      <c r="Q160" s="3" t="s">
        <v>95</v>
      </c>
      <c r="R160" s="4"/>
      <c r="S160" s="3" t="s">
        <v>94</v>
      </c>
      <c r="T160" s="3" t="s">
        <v>93</v>
      </c>
      <c r="U160" s="3" t="s">
        <v>229</v>
      </c>
    </row>
    <row r="161" spans="1:21" x14ac:dyDescent="0.25">
      <c r="A161" s="170"/>
      <c r="B161" s="55">
        <v>91524</v>
      </c>
      <c r="C161" s="55" t="s">
        <v>34</v>
      </c>
      <c r="D161" s="55">
        <v>3</v>
      </c>
      <c r="E161" s="55" t="s">
        <v>23</v>
      </c>
      <c r="F161" s="191">
        <v>8425</v>
      </c>
      <c r="G161" s="192">
        <v>317</v>
      </c>
      <c r="H161" s="192">
        <v>695</v>
      </c>
      <c r="I161" s="193">
        <v>2074</v>
      </c>
      <c r="J161" s="193">
        <v>2986</v>
      </c>
      <c r="K161" s="193">
        <v>1550</v>
      </c>
      <c r="L161" s="194">
        <v>803</v>
      </c>
      <c r="M161" s="124">
        <f t="shared" ref="M161:M166" si="114">I161/(F161-G161-H161)</f>
        <v>0.27977876703089166</v>
      </c>
      <c r="N161" s="63">
        <f t="shared" ref="N161:N166" si="115">J161/(F161-G161-H161)</f>
        <v>0.40280588155942265</v>
      </c>
      <c r="O161" s="63">
        <f t="shared" ref="O161:O166" si="116">K161/(F161-G161-H161)</f>
        <v>0.20909213543774449</v>
      </c>
      <c r="P161" s="64">
        <f t="shared" ref="P161:P166" si="117">L161/(F161-G161-H161)</f>
        <v>0.10832321597194118</v>
      </c>
      <c r="Q161" s="44">
        <v>2014</v>
      </c>
      <c r="R161" s="4"/>
      <c r="S161" s="2">
        <f>H161/F161</f>
        <v>8.2492581602373882E-2</v>
      </c>
      <c r="T161" s="72">
        <f>G161/F161</f>
        <v>3.7626112759643913E-2</v>
      </c>
      <c r="U161" s="72">
        <f>S161+T161</f>
        <v>0.1201186943620178</v>
      </c>
    </row>
    <row r="162" spans="1:21" x14ac:dyDescent="0.25">
      <c r="A162" s="170"/>
      <c r="B162" s="55"/>
      <c r="C162" s="55" t="s">
        <v>30</v>
      </c>
      <c r="D162" s="55"/>
      <c r="E162" s="55"/>
      <c r="F162" s="143">
        <v>8685</v>
      </c>
      <c r="G162" s="157">
        <v>349</v>
      </c>
      <c r="H162" s="157">
        <v>760</v>
      </c>
      <c r="I162" s="144">
        <v>1568</v>
      </c>
      <c r="J162" s="144">
        <v>3228</v>
      </c>
      <c r="K162" s="144">
        <v>1973</v>
      </c>
      <c r="L162" s="153">
        <v>806</v>
      </c>
      <c r="M162" s="120">
        <f t="shared" si="114"/>
        <v>0.20696937697993664</v>
      </c>
      <c r="N162" s="18">
        <f t="shared" si="115"/>
        <v>0.42608236536430832</v>
      </c>
      <c r="O162" s="18">
        <f t="shared" si="116"/>
        <v>0.26042766631467795</v>
      </c>
      <c r="P162" s="19">
        <f t="shared" si="117"/>
        <v>0.10638859556494192</v>
      </c>
      <c r="Q162" s="44">
        <v>2015</v>
      </c>
      <c r="R162" s="4"/>
      <c r="S162" s="2">
        <f t="shared" ref="S162:S165" si="118">H162/F162</f>
        <v>8.7507196315486466E-2</v>
      </c>
      <c r="T162" s="72">
        <f t="shared" ref="T162:T165" si="119">G162/F162</f>
        <v>4.0184225676453654E-2</v>
      </c>
      <c r="U162" s="72">
        <f t="shared" ref="U162:U167" si="120">S162+T162</f>
        <v>0.12769142199194011</v>
      </c>
    </row>
    <row r="163" spans="1:21" x14ac:dyDescent="0.25">
      <c r="A163" s="170"/>
      <c r="B163" s="57"/>
      <c r="C163" s="57"/>
      <c r="D163" s="57"/>
      <c r="E163" s="57"/>
      <c r="F163" s="143">
        <v>8797</v>
      </c>
      <c r="G163" s="157">
        <v>273</v>
      </c>
      <c r="H163" s="157">
        <v>630</v>
      </c>
      <c r="I163" s="144">
        <v>2096</v>
      </c>
      <c r="J163" s="144">
        <v>2886</v>
      </c>
      <c r="K163" s="144">
        <v>1655</v>
      </c>
      <c r="L163" s="153">
        <v>1257</v>
      </c>
      <c r="M163" s="120">
        <f t="shared" si="114"/>
        <v>0.26551811502406891</v>
      </c>
      <c r="N163" s="18">
        <f t="shared" si="115"/>
        <v>0.36559412211806436</v>
      </c>
      <c r="O163" s="18">
        <f t="shared" si="116"/>
        <v>0.20965290093742084</v>
      </c>
      <c r="P163" s="19">
        <f t="shared" si="117"/>
        <v>0.15923486192044592</v>
      </c>
      <c r="Q163" s="44">
        <v>2016</v>
      </c>
      <c r="R163" s="4"/>
      <c r="S163" s="2">
        <f t="shared" si="118"/>
        <v>7.1615323405706491E-2</v>
      </c>
      <c r="T163" s="72">
        <f t="shared" si="119"/>
        <v>3.1033306809139478E-2</v>
      </c>
      <c r="U163" s="72">
        <f t="shared" si="120"/>
        <v>0.10264863021484597</v>
      </c>
    </row>
    <row r="164" spans="1:21" x14ac:dyDescent="0.25">
      <c r="A164" s="170"/>
      <c r="B164" s="55"/>
      <c r="C164" s="55"/>
      <c r="D164" s="55"/>
      <c r="E164" s="55"/>
      <c r="F164" s="143">
        <v>9624</v>
      </c>
      <c r="G164" s="157">
        <v>456</v>
      </c>
      <c r="H164" s="157">
        <v>1043</v>
      </c>
      <c r="I164" s="146">
        <v>2442</v>
      </c>
      <c r="J164" s="146">
        <v>2936</v>
      </c>
      <c r="K164" s="146">
        <v>1769</v>
      </c>
      <c r="L164" s="153">
        <v>978</v>
      </c>
      <c r="M164" s="123">
        <f t="shared" si="114"/>
        <v>0.30055384615384617</v>
      </c>
      <c r="N164" s="66">
        <f t="shared" si="115"/>
        <v>0.36135384615384614</v>
      </c>
      <c r="O164" s="66">
        <f t="shared" si="116"/>
        <v>0.21772307692307694</v>
      </c>
      <c r="P164" s="67">
        <f t="shared" si="117"/>
        <v>0.12036923076923077</v>
      </c>
      <c r="Q164" s="44">
        <v>2017</v>
      </c>
      <c r="R164" s="4"/>
      <c r="S164" s="2">
        <f t="shared" si="118"/>
        <v>0.10837489609310058</v>
      </c>
      <c r="T164" s="72">
        <f t="shared" si="119"/>
        <v>4.738154613466334E-2</v>
      </c>
      <c r="U164" s="72">
        <f t="shared" si="120"/>
        <v>0.15575644222776391</v>
      </c>
    </row>
    <row r="165" spans="1:21" ht="15.75" thickBot="1" x14ac:dyDescent="0.3">
      <c r="A165" s="170"/>
      <c r="B165" s="55"/>
      <c r="C165" s="55"/>
      <c r="D165" s="55"/>
      <c r="E165" s="55"/>
      <c r="F165" s="147">
        <v>9498</v>
      </c>
      <c r="G165" s="156">
        <v>508</v>
      </c>
      <c r="H165" s="156">
        <v>1149</v>
      </c>
      <c r="I165" s="148">
        <v>1798</v>
      </c>
      <c r="J165" s="148">
        <v>3057</v>
      </c>
      <c r="K165" s="148">
        <v>1932</v>
      </c>
      <c r="L165" s="139">
        <v>1050</v>
      </c>
      <c r="M165" s="119">
        <f t="shared" si="114"/>
        <v>0.22930748629001402</v>
      </c>
      <c r="N165" s="23">
        <f t="shared" si="115"/>
        <v>0.38987374059431196</v>
      </c>
      <c r="O165" s="23">
        <f t="shared" si="116"/>
        <v>0.24639714322152786</v>
      </c>
      <c r="P165" s="24">
        <f t="shared" si="117"/>
        <v>0.13391149088126514</v>
      </c>
      <c r="Q165" s="44">
        <v>2018</v>
      </c>
      <c r="R165" s="4"/>
      <c r="S165" s="2">
        <f t="shared" si="118"/>
        <v>0.1209728363866077</v>
      </c>
      <c r="T165" s="72">
        <f t="shared" si="119"/>
        <v>5.3484944198778687E-2</v>
      </c>
      <c r="U165" s="72">
        <f t="shared" si="120"/>
        <v>0.17445778058538638</v>
      </c>
    </row>
    <row r="166" spans="1:21" ht="15.75" thickBot="1" x14ac:dyDescent="0.3">
      <c r="A166" s="170"/>
      <c r="B166" s="107"/>
      <c r="C166" s="107"/>
      <c r="D166" s="107"/>
      <c r="E166" s="107"/>
      <c r="F166" s="147">
        <v>9079</v>
      </c>
      <c r="G166" s="158">
        <v>532</v>
      </c>
      <c r="H166" s="158">
        <v>891</v>
      </c>
      <c r="I166" s="159">
        <v>1462</v>
      </c>
      <c r="J166" s="159">
        <v>2567</v>
      </c>
      <c r="K166" s="159">
        <v>2248</v>
      </c>
      <c r="L166" s="160">
        <v>1379</v>
      </c>
      <c r="M166" s="98">
        <f t="shared" si="114"/>
        <v>0.19096133751306166</v>
      </c>
      <c r="N166" s="99">
        <f t="shared" si="115"/>
        <v>0.33529258098223613</v>
      </c>
      <c r="O166" s="99">
        <f t="shared" si="116"/>
        <v>0.2936259143155695</v>
      </c>
      <c r="P166" s="100">
        <f t="shared" si="117"/>
        <v>0.18012016718913271</v>
      </c>
      <c r="Q166" s="25">
        <v>2019</v>
      </c>
      <c r="R166" s="4"/>
      <c r="S166" s="2">
        <f t="shared" ref="S166:S167" si="121">H166/F166</f>
        <v>9.8138561515585421E-2</v>
      </c>
      <c r="T166" s="72">
        <f t="shared" ref="T166:T167" si="122">G166/F166</f>
        <v>5.8596761757902856E-2</v>
      </c>
      <c r="U166" s="72">
        <f t="shared" si="120"/>
        <v>0.15673532327348827</v>
      </c>
    </row>
    <row r="167" spans="1:21" ht="15.75" thickBot="1" x14ac:dyDescent="0.3">
      <c r="A167" s="170"/>
      <c r="B167" s="127"/>
      <c r="C167" s="127"/>
      <c r="D167" s="127"/>
      <c r="E167" s="127"/>
      <c r="F167" s="147">
        <v>9092</v>
      </c>
      <c r="G167" s="158">
        <v>752</v>
      </c>
      <c r="H167" s="158">
        <v>1046</v>
      </c>
      <c r="I167" s="159">
        <v>1173</v>
      </c>
      <c r="J167" s="159">
        <v>2815</v>
      </c>
      <c r="K167" s="159">
        <v>2218</v>
      </c>
      <c r="L167" s="160">
        <v>1088</v>
      </c>
      <c r="M167" s="98">
        <f>I167/(F167-G167-H167)</f>
        <v>0.16081710995338636</v>
      </c>
      <c r="N167" s="99">
        <f>J167/(F167-G167-H167)</f>
        <v>0.3859336440910337</v>
      </c>
      <c r="O167" s="99">
        <f>K167/(F167-G167-H167)</f>
        <v>0.30408554976693175</v>
      </c>
      <c r="P167" s="100">
        <f>L167/(F167-G167-H167)</f>
        <v>0.14916369618864819</v>
      </c>
      <c r="Q167" s="25">
        <v>2020</v>
      </c>
      <c r="R167" s="4"/>
      <c r="S167" s="2">
        <f t="shared" si="121"/>
        <v>0.1150461944566652</v>
      </c>
      <c r="T167" s="72">
        <f t="shared" si="122"/>
        <v>8.2710074791025073E-2</v>
      </c>
      <c r="U167" s="76">
        <f t="shared" si="120"/>
        <v>0.19775626924769027</v>
      </c>
    </row>
    <row r="168" spans="1:21" x14ac:dyDescent="0.25">
      <c r="A168" s="170"/>
      <c r="B168" s="55"/>
      <c r="C168" s="55"/>
      <c r="D168" s="55"/>
      <c r="E168" s="55"/>
      <c r="F168" s="199"/>
      <c r="G168" s="199"/>
      <c r="H168" s="199"/>
      <c r="I168" s="199"/>
      <c r="J168" s="199"/>
      <c r="K168" s="199"/>
      <c r="L168" s="200"/>
      <c r="M168" s="2"/>
      <c r="N168" s="2"/>
      <c r="O168" s="2"/>
      <c r="P168" s="2"/>
      <c r="Q168" s="3"/>
      <c r="R168" s="4"/>
      <c r="S168" s="3"/>
      <c r="T168" s="3"/>
    </row>
    <row r="169" spans="1:21" ht="15.75" thickBot="1" x14ac:dyDescent="0.3">
      <c r="A169" s="170"/>
      <c r="B169" s="71"/>
      <c r="C169" s="71"/>
      <c r="D169" s="71"/>
      <c r="E169" s="71"/>
      <c r="F169" s="188" t="s">
        <v>12</v>
      </c>
      <c r="G169" s="188" t="s">
        <v>3</v>
      </c>
      <c r="H169" s="188" t="s">
        <v>92</v>
      </c>
      <c r="I169" s="188" t="s">
        <v>13</v>
      </c>
      <c r="J169" s="188" t="s">
        <v>2</v>
      </c>
      <c r="K169" s="188" t="s">
        <v>0</v>
      </c>
      <c r="L169" s="190" t="s">
        <v>1</v>
      </c>
      <c r="M169" s="3" t="s">
        <v>14</v>
      </c>
      <c r="N169" s="3" t="s">
        <v>4</v>
      </c>
      <c r="O169" s="3" t="s">
        <v>5</v>
      </c>
      <c r="P169" s="3" t="s">
        <v>6</v>
      </c>
      <c r="Q169" s="3" t="s">
        <v>95</v>
      </c>
      <c r="R169" s="4"/>
      <c r="S169" s="3" t="s">
        <v>94</v>
      </c>
      <c r="T169" s="3" t="s">
        <v>93</v>
      </c>
      <c r="U169" s="3" t="s">
        <v>229</v>
      </c>
    </row>
    <row r="170" spans="1:21" x14ac:dyDescent="0.25">
      <c r="A170" s="170"/>
      <c r="B170" s="55">
        <v>91526</v>
      </c>
      <c r="C170" s="55" t="s">
        <v>35</v>
      </c>
      <c r="D170" s="55">
        <v>3</v>
      </c>
      <c r="E170" s="55" t="s">
        <v>23</v>
      </c>
      <c r="F170" s="191">
        <v>7657</v>
      </c>
      <c r="G170" s="192">
        <v>267</v>
      </c>
      <c r="H170" s="192">
        <v>1865</v>
      </c>
      <c r="I170" s="193">
        <v>1597</v>
      </c>
      <c r="J170" s="193">
        <v>2102</v>
      </c>
      <c r="K170" s="193">
        <v>1172</v>
      </c>
      <c r="L170" s="194">
        <v>654</v>
      </c>
      <c r="M170" s="124">
        <f t="shared" ref="M170:M175" si="123">I170/(F170-G170-H170)</f>
        <v>0.2890497737556561</v>
      </c>
      <c r="N170" s="63">
        <f t="shared" ref="N170:N175" si="124">J170/(F170-G170-H170)</f>
        <v>0.38045248868778281</v>
      </c>
      <c r="O170" s="63">
        <f t="shared" ref="O170:O175" si="125">K170/(F170-G170-H170)</f>
        <v>0.21212669683257918</v>
      </c>
      <c r="P170" s="64">
        <f t="shared" ref="P170:P175" si="126">L170/(F170-G170-H170)</f>
        <v>0.1183710407239819</v>
      </c>
      <c r="Q170" s="44">
        <v>2014</v>
      </c>
      <c r="R170" s="4"/>
      <c r="S170" s="76">
        <f>H170/F170</f>
        <v>0.24356797701449653</v>
      </c>
      <c r="T170" s="72">
        <f>G170/F170</f>
        <v>3.4870053545775111E-2</v>
      </c>
      <c r="U170" s="76">
        <f>S170+T170</f>
        <v>0.27843803056027167</v>
      </c>
    </row>
    <row r="171" spans="1:21" x14ac:dyDescent="0.25">
      <c r="A171" s="170"/>
      <c r="B171" s="55"/>
      <c r="C171" s="55" t="s">
        <v>30</v>
      </c>
      <c r="D171" s="55"/>
      <c r="E171" s="55"/>
      <c r="F171" s="143">
        <v>7794</v>
      </c>
      <c r="G171" s="157">
        <v>300</v>
      </c>
      <c r="H171" s="157">
        <v>1994</v>
      </c>
      <c r="I171" s="144">
        <v>1385</v>
      </c>
      <c r="J171" s="144">
        <v>2188</v>
      </c>
      <c r="K171" s="144">
        <v>1132</v>
      </c>
      <c r="L171" s="153">
        <v>795</v>
      </c>
      <c r="M171" s="120">
        <f t="shared" si="123"/>
        <v>0.25181818181818183</v>
      </c>
      <c r="N171" s="18">
        <f t="shared" si="124"/>
        <v>0.39781818181818179</v>
      </c>
      <c r="O171" s="18">
        <f t="shared" si="125"/>
        <v>0.20581818181818182</v>
      </c>
      <c r="P171" s="19">
        <f t="shared" si="126"/>
        <v>0.14454545454545453</v>
      </c>
      <c r="Q171" s="44">
        <v>2015</v>
      </c>
      <c r="R171" s="4"/>
      <c r="S171" s="76">
        <f t="shared" ref="S171:S174" si="127">H171/F171</f>
        <v>0.25583782396715421</v>
      </c>
      <c r="T171" s="72">
        <f t="shared" ref="T171:T174" si="128">G171/F171</f>
        <v>3.8491147036181679E-2</v>
      </c>
      <c r="U171" s="76">
        <f t="shared" ref="U171:U176" si="129">S171+T171</f>
        <v>0.29432897100333588</v>
      </c>
    </row>
    <row r="172" spans="1:21" x14ac:dyDescent="0.25">
      <c r="A172" s="170"/>
      <c r="B172" s="57"/>
      <c r="C172" s="57"/>
      <c r="D172" s="57"/>
      <c r="E172" s="57"/>
      <c r="F172" s="143">
        <v>7746</v>
      </c>
      <c r="G172" s="157">
        <v>226</v>
      </c>
      <c r="H172" s="157">
        <v>1718</v>
      </c>
      <c r="I172" s="144">
        <v>1366</v>
      </c>
      <c r="J172" s="144">
        <v>2415</v>
      </c>
      <c r="K172" s="144">
        <v>1269</v>
      </c>
      <c r="L172" s="153">
        <v>752</v>
      </c>
      <c r="M172" s="120">
        <f t="shared" si="123"/>
        <v>0.23543605653223026</v>
      </c>
      <c r="N172" s="18">
        <f t="shared" si="124"/>
        <v>0.41623578076525336</v>
      </c>
      <c r="O172" s="18">
        <f t="shared" si="125"/>
        <v>0.21871768355739402</v>
      </c>
      <c r="P172" s="19">
        <f t="shared" si="126"/>
        <v>0.12961047914512236</v>
      </c>
      <c r="Q172" s="44">
        <v>2016</v>
      </c>
      <c r="R172" s="4"/>
      <c r="S172" s="76">
        <f t="shared" si="127"/>
        <v>0.22179189258972373</v>
      </c>
      <c r="T172" s="72">
        <f t="shared" si="128"/>
        <v>2.9176349083397883E-2</v>
      </c>
      <c r="U172" s="76">
        <f t="shared" si="129"/>
        <v>0.25096824167312159</v>
      </c>
    </row>
    <row r="173" spans="1:21" x14ac:dyDescent="0.25">
      <c r="A173" s="170"/>
      <c r="B173" s="55"/>
      <c r="C173" s="55"/>
      <c r="D173" s="55"/>
      <c r="E173" s="55"/>
      <c r="F173" s="143">
        <v>8473</v>
      </c>
      <c r="G173" s="157">
        <v>371</v>
      </c>
      <c r="H173" s="157">
        <v>1927</v>
      </c>
      <c r="I173" s="146">
        <v>1566</v>
      </c>
      <c r="J173" s="146">
        <v>2454</v>
      </c>
      <c r="K173" s="146">
        <v>1299</v>
      </c>
      <c r="L173" s="153">
        <v>856</v>
      </c>
      <c r="M173" s="123">
        <f t="shared" si="123"/>
        <v>0.25360323886639674</v>
      </c>
      <c r="N173" s="66">
        <f t="shared" si="124"/>
        <v>0.39740890688259112</v>
      </c>
      <c r="O173" s="66">
        <f t="shared" si="125"/>
        <v>0.21036437246963563</v>
      </c>
      <c r="P173" s="67">
        <f t="shared" si="126"/>
        <v>0.13862348178137651</v>
      </c>
      <c r="Q173" s="44">
        <v>2017</v>
      </c>
      <c r="R173" s="4"/>
      <c r="S173" s="76">
        <f t="shared" si="127"/>
        <v>0.22742830166410952</v>
      </c>
      <c r="T173" s="72">
        <f t="shared" si="128"/>
        <v>4.3786144222825445E-2</v>
      </c>
      <c r="U173" s="76">
        <f t="shared" si="129"/>
        <v>0.27121444588693494</v>
      </c>
    </row>
    <row r="174" spans="1:21" ht="15.75" thickBot="1" x14ac:dyDescent="0.3">
      <c r="A174" s="170"/>
      <c r="B174" s="55"/>
      <c r="C174" s="55"/>
      <c r="D174" s="55"/>
      <c r="E174" s="55"/>
      <c r="F174" s="147">
        <v>8338</v>
      </c>
      <c r="G174" s="156">
        <v>417</v>
      </c>
      <c r="H174" s="156">
        <v>2041</v>
      </c>
      <c r="I174" s="148">
        <v>1619</v>
      </c>
      <c r="J174" s="148">
        <v>2127</v>
      </c>
      <c r="K174" s="148">
        <v>1364</v>
      </c>
      <c r="L174" s="139">
        <v>766</v>
      </c>
      <c r="M174" s="119">
        <f t="shared" si="123"/>
        <v>0.27534013605442176</v>
      </c>
      <c r="N174" s="23">
        <f t="shared" si="124"/>
        <v>0.36173469387755103</v>
      </c>
      <c r="O174" s="23">
        <f t="shared" si="125"/>
        <v>0.23197278911564626</v>
      </c>
      <c r="P174" s="24">
        <f t="shared" si="126"/>
        <v>0.1302721088435374</v>
      </c>
      <c r="Q174" s="44">
        <v>2018</v>
      </c>
      <c r="R174" s="4"/>
      <c r="S174" s="76">
        <f t="shared" si="127"/>
        <v>0.2447829215639242</v>
      </c>
      <c r="T174" s="72">
        <f t="shared" si="128"/>
        <v>5.0011993283761096E-2</v>
      </c>
      <c r="U174" s="76">
        <f t="shared" si="129"/>
        <v>0.29479491484768527</v>
      </c>
    </row>
    <row r="175" spans="1:21" ht="15.75" thickBot="1" x14ac:dyDescent="0.3">
      <c r="A175" s="105"/>
      <c r="B175" s="107"/>
      <c r="C175" s="107"/>
      <c r="D175" s="107"/>
      <c r="E175" s="107"/>
      <c r="F175" s="147">
        <v>7807</v>
      </c>
      <c r="G175" s="156">
        <v>402</v>
      </c>
      <c r="H175" s="156">
        <v>2031</v>
      </c>
      <c r="I175" s="148">
        <v>1128</v>
      </c>
      <c r="J175" s="148">
        <v>2001</v>
      </c>
      <c r="K175" s="148">
        <v>1371</v>
      </c>
      <c r="L175" s="139">
        <v>874</v>
      </c>
      <c r="M175" s="119">
        <f t="shared" si="123"/>
        <v>0.20989951618905842</v>
      </c>
      <c r="N175" s="23">
        <f t="shared" si="124"/>
        <v>0.37234834387793075</v>
      </c>
      <c r="O175" s="23">
        <f t="shared" si="125"/>
        <v>0.25511723111276519</v>
      </c>
      <c r="P175" s="24">
        <f t="shared" si="126"/>
        <v>0.16263490882024562</v>
      </c>
      <c r="Q175" s="25">
        <v>2019</v>
      </c>
      <c r="R175" s="4"/>
      <c r="S175" s="76">
        <f t="shared" ref="S175:S176" si="130">H175/F175</f>
        <v>0.2601511464070706</v>
      </c>
      <c r="T175" s="72">
        <f t="shared" ref="T175:T176" si="131">G175/F175</f>
        <v>5.1492250544383243E-2</v>
      </c>
      <c r="U175" s="76">
        <f t="shared" si="129"/>
        <v>0.31164339695145382</v>
      </c>
    </row>
    <row r="176" spans="1:21" ht="15.75" thickBot="1" x14ac:dyDescent="0.3">
      <c r="A176" s="125"/>
      <c r="B176" s="127"/>
      <c r="C176" s="127"/>
      <c r="D176" s="127"/>
      <c r="E176" s="127"/>
      <c r="F176" s="147">
        <v>7552</v>
      </c>
      <c r="G176" s="156">
        <v>519</v>
      </c>
      <c r="H176" s="156">
        <v>2141</v>
      </c>
      <c r="I176" s="148">
        <v>1147</v>
      </c>
      <c r="J176" s="148">
        <v>1819</v>
      </c>
      <c r="K176" s="148">
        <v>1085</v>
      </c>
      <c r="L176" s="139">
        <v>841</v>
      </c>
      <c r="M176" s="119">
        <f>I176/(F176-G176-H176)</f>
        <v>0.23446443172526574</v>
      </c>
      <c r="N176" s="23">
        <f>J176/(F176-G176-H176)</f>
        <v>0.37183156173344234</v>
      </c>
      <c r="O176" s="23">
        <f>K176/(F176-G176-H176)</f>
        <v>0.22179067865903515</v>
      </c>
      <c r="P176" s="24">
        <f>L176/(F176-G176-H176)</f>
        <v>0.17191332788225674</v>
      </c>
      <c r="Q176" s="25">
        <v>2020</v>
      </c>
      <c r="R176" s="4"/>
      <c r="S176" s="76">
        <f t="shared" si="130"/>
        <v>0.2835010593220339</v>
      </c>
      <c r="T176" s="72">
        <f t="shared" si="131"/>
        <v>6.8723516949152547E-2</v>
      </c>
      <c r="U176" s="76">
        <f t="shared" si="129"/>
        <v>0.35222457627118642</v>
      </c>
    </row>
    <row r="177" spans="1:21" x14ac:dyDescent="0.25">
      <c r="B177" s="55"/>
      <c r="C177" s="55"/>
      <c r="D177" s="55"/>
      <c r="E177" s="55"/>
      <c r="F177" s="188"/>
      <c r="G177" s="188"/>
      <c r="H177" s="188"/>
      <c r="I177" s="188"/>
      <c r="J177" s="188"/>
      <c r="K177" s="188"/>
      <c r="L177" s="190"/>
      <c r="M177" s="3"/>
      <c r="N177" s="3"/>
      <c r="O177" s="3"/>
      <c r="P177" s="3"/>
      <c r="Q177" s="3"/>
      <c r="R177" s="4"/>
      <c r="S177" s="4"/>
    </row>
    <row r="178" spans="1:21" x14ac:dyDescent="0.25">
      <c r="A178" s="54"/>
      <c r="B178" s="54"/>
      <c r="C178" s="54"/>
      <c r="D178" s="54"/>
      <c r="E178" s="54"/>
      <c r="F178" s="187"/>
      <c r="G178" s="187"/>
      <c r="H178" s="187"/>
      <c r="I178" s="187"/>
      <c r="J178" s="187"/>
      <c r="K178" s="187"/>
      <c r="L178" s="187"/>
      <c r="M178" s="54"/>
      <c r="N178" s="54"/>
      <c r="O178" s="54"/>
      <c r="P178" s="54"/>
      <c r="Q178" s="68"/>
      <c r="R178" s="54"/>
      <c r="S178" s="54"/>
    </row>
    <row r="179" spans="1:21" ht="15.75" thickBot="1" x14ac:dyDescent="0.3">
      <c r="B179" s="55" t="s">
        <v>9</v>
      </c>
      <c r="C179" s="1"/>
      <c r="D179" s="55" t="s">
        <v>10</v>
      </c>
      <c r="E179" s="55" t="s">
        <v>11</v>
      </c>
      <c r="F179" s="188" t="s">
        <v>12</v>
      </c>
      <c r="G179" s="188" t="s">
        <v>3</v>
      </c>
      <c r="H179" s="188" t="s">
        <v>92</v>
      </c>
      <c r="I179" s="188" t="s">
        <v>13</v>
      </c>
      <c r="J179" s="188" t="s">
        <v>2</v>
      </c>
      <c r="K179" s="188" t="s">
        <v>0</v>
      </c>
      <c r="L179" s="190" t="s">
        <v>1</v>
      </c>
      <c r="M179" s="3" t="s">
        <v>14</v>
      </c>
      <c r="N179" s="3" t="s">
        <v>4</v>
      </c>
      <c r="O179" s="3" t="s">
        <v>5</v>
      </c>
      <c r="P179" s="3" t="s">
        <v>6</v>
      </c>
      <c r="Q179" s="3" t="s">
        <v>95</v>
      </c>
      <c r="R179" s="4"/>
      <c r="S179" s="3" t="s">
        <v>94</v>
      </c>
      <c r="T179" s="3" t="s">
        <v>93</v>
      </c>
      <c r="U179" s="3" t="s">
        <v>229</v>
      </c>
    </row>
    <row r="180" spans="1:21" ht="15" customHeight="1" x14ac:dyDescent="0.25">
      <c r="A180" s="165" t="s">
        <v>208</v>
      </c>
      <c r="B180" s="55">
        <v>90940</v>
      </c>
      <c r="C180" s="55" t="s">
        <v>25</v>
      </c>
      <c r="D180" s="55">
        <v>1</v>
      </c>
      <c r="E180" s="55" t="s">
        <v>23</v>
      </c>
      <c r="F180" s="191">
        <v>34096</v>
      </c>
      <c r="G180" s="192">
        <v>1382</v>
      </c>
      <c r="H180" s="192">
        <v>2893</v>
      </c>
      <c r="I180" s="193">
        <v>7510</v>
      </c>
      <c r="J180" s="193">
        <v>10979</v>
      </c>
      <c r="K180" s="193">
        <v>7903</v>
      </c>
      <c r="L180" s="194">
        <v>3429</v>
      </c>
      <c r="M180" s="124">
        <f t="shared" ref="M180:M185" si="132">I180/(F180-G180-H180)</f>
        <v>0.25183595452868784</v>
      </c>
      <c r="N180" s="63">
        <f t="shared" ref="N180:N185" si="133">J180/(F180-G180-H180)</f>
        <v>0.36816337480299116</v>
      </c>
      <c r="O180" s="63">
        <f t="shared" ref="O180:O185" si="134">K180/(F180-G180-H180)</f>
        <v>0.26501458703598135</v>
      </c>
      <c r="P180" s="64">
        <f t="shared" ref="P180:P185" si="135">L180/(F180-G180-H180)</f>
        <v>0.11498608363233963</v>
      </c>
      <c r="Q180" s="44">
        <v>2014</v>
      </c>
      <c r="R180" s="27"/>
      <c r="S180" s="2">
        <f>H180/F180</f>
        <v>8.4848662599718447E-2</v>
      </c>
      <c r="T180" s="72">
        <f>G180/F180</f>
        <v>4.0532613796339746E-2</v>
      </c>
      <c r="U180" s="72">
        <f>S180+T180</f>
        <v>0.1253812763960582</v>
      </c>
    </row>
    <row r="181" spans="1:21" x14ac:dyDescent="0.25">
      <c r="A181" s="165"/>
      <c r="B181" s="55"/>
      <c r="C181" s="55" t="s">
        <v>18</v>
      </c>
      <c r="D181" s="55"/>
      <c r="E181" s="55"/>
      <c r="F181" s="143">
        <v>35724</v>
      </c>
      <c r="G181" s="157">
        <v>1356</v>
      </c>
      <c r="H181" s="157">
        <v>2338</v>
      </c>
      <c r="I181" s="144">
        <v>8435</v>
      </c>
      <c r="J181" s="144">
        <v>11183</v>
      </c>
      <c r="K181" s="144">
        <v>9024</v>
      </c>
      <c r="L181" s="153">
        <v>3387</v>
      </c>
      <c r="M181" s="120">
        <f t="shared" si="132"/>
        <v>0.26334686231657822</v>
      </c>
      <c r="N181" s="18">
        <f t="shared" si="133"/>
        <v>0.3491414299094599</v>
      </c>
      <c r="O181" s="18">
        <f t="shared" si="134"/>
        <v>0.28173587261941929</v>
      </c>
      <c r="P181" s="19">
        <f t="shared" si="135"/>
        <v>0.10574461442397752</v>
      </c>
      <c r="Q181" s="44">
        <v>2015</v>
      </c>
      <c r="R181" s="27"/>
      <c r="S181" s="2">
        <f t="shared" ref="S181:S183" si="136">H181/F181</f>
        <v>6.5446198633971553E-2</v>
      </c>
      <c r="T181" s="72">
        <f t="shared" ref="T181:T183" si="137">G181/F181</f>
        <v>3.7957675512260668E-2</v>
      </c>
      <c r="U181" s="72">
        <f t="shared" ref="U181:U186" si="138">S181+T181</f>
        <v>0.10340387414623223</v>
      </c>
    </row>
    <row r="182" spans="1:21" x14ac:dyDescent="0.25">
      <c r="A182" s="165"/>
      <c r="B182" s="70"/>
      <c r="C182" s="70"/>
      <c r="D182" s="70"/>
      <c r="E182" s="70"/>
      <c r="F182" s="143">
        <v>35594</v>
      </c>
      <c r="G182" s="157">
        <v>1652</v>
      </c>
      <c r="H182" s="157">
        <v>2644</v>
      </c>
      <c r="I182" s="144">
        <v>6776</v>
      </c>
      <c r="J182" s="144">
        <v>10794</v>
      </c>
      <c r="K182" s="144">
        <v>9865</v>
      </c>
      <c r="L182" s="153">
        <v>3859</v>
      </c>
      <c r="M182" s="120">
        <f t="shared" si="132"/>
        <v>0.21649945683430252</v>
      </c>
      <c r="N182" s="18">
        <f t="shared" si="133"/>
        <v>0.34487826698191576</v>
      </c>
      <c r="O182" s="18">
        <f t="shared" si="134"/>
        <v>0.31519585916032972</v>
      </c>
      <c r="P182" s="19">
        <f t="shared" si="135"/>
        <v>0.12329861332992524</v>
      </c>
      <c r="Q182" s="44">
        <v>2016</v>
      </c>
      <c r="R182" s="27"/>
      <c r="S182" s="2">
        <f t="shared" si="136"/>
        <v>7.4282182390290497E-2</v>
      </c>
      <c r="T182" s="72">
        <f t="shared" si="137"/>
        <v>4.6412316682586954E-2</v>
      </c>
      <c r="U182" s="72">
        <f t="shared" si="138"/>
        <v>0.12069449907287745</v>
      </c>
    </row>
    <row r="183" spans="1:21" x14ac:dyDescent="0.25">
      <c r="A183" s="165"/>
      <c r="B183" s="55"/>
      <c r="C183" s="55"/>
      <c r="D183" s="55"/>
      <c r="E183" s="55"/>
      <c r="F183" s="143">
        <v>33906</v>
      </c>
      <c r="G183" s="157">
        <v>1600</v>
      </c>
      <c r="H183" s="157">
        <v>3459</v>
      </c>
      <c r="I183" s="146">
        <v>6085</v>
      </c>
      <c r="J183" s="146">
        <v>9931</v>
      </c>
      <c r="K183" s="146">
        <v>8931</v>
      </c>
      <c r="L183" s="153">
        <v>3899</v>
      </c>
      <c r="M183" s="123">
        <f t="shared" si="132"/>
        <v>0.21094047907928035</v>
      </c>
      <c r="N183" s="66">
        <f t="shared" si="133"/>
        <v>0.34426456823933166</v>
      </c>
      <c r="O183" s="66">
        <f t="shared" si="134"/>
        <v>0.30959891843172599</v>
      </c>
      <c r="P183" s="67">
        <f t="shared" si="135"/>
        <v>0.13516136859985439</v>
      </c>
      <c r="Q183" s="44">
        <v>2017</v>
      </c>
      <c r="R183" s="4"/>
      <c r="S183" s="2">
        <f t="shared" si="136"/>
        <v>0.10201734206335161</v>
      </c>
      <c r="T183" s="72">
        <f t="shared" si="137"/>
        <v>4.7189288031616823E-2</v>
      </c>
      <c r="U183" s="72">
        <f t="shared" si="138"/>
        <v>0.14920663009496843</v>
      </c>
    </row>
    <row r="184" spans="1:21" ht="15.75" thickBot="1" x14ac:dyDescent="0.3">
      <c r="A184" s="165"/>
      <c r="B184" s="25"/>
      <c r="C184" s="25"/>
      <c r="D184" s="25"/>
      <c r="E184" s="25"/>
      <c r="F184" s="147">
        <v>33944</v>
      </c>
      <c r="G184" s="156">
        <v>1992</v>
      </c>
      <c r="H184" s="156">
        <v>3733</v>
      </c>
      <c r="I184" s="148">
        <v>6645</v>
      </c>
      <c r="J184" s="148">
        <v>9187</v>
      </c>
      <c r="K184" s="148">
        <v>8099</v>
      </c>
      <c r="L184" s="139">
        <v>4265</v>
      </c>
      <c r="M184" s="119">
        <f t="shared" si="132"/>
        <v>0.23547964137637761</v>
      </c>
      <c r="N184" s="23">
        <f t="shared" si="133"/>
        <v>0.32556079237393248</v>
      </c>
      <c r="O184" s="23">
        <f t="shared" si="134"/>
        <v>0.2870052092561749</v>
      </c>
      <c r="P184" s="24">
        <f t="shared" si="135"/>
        <v>0.151139303306283</v>
      </c>
      <c r="Q184" s="44">
        <v>2018</v>
      </c>
      <c r="R184" s="27"/>
      <c r="S184" s="2">
        <f t="shared" ref="S184" si="139">H184/F184</f>
        <v>0.10997525335847277</v>
      </c>
      <c r="T184" s="72">
        <f t="shared" ref="T184" si="140">G184/F184</f>
        <v>5.8684892764553381E-2</v>
      </c>
      <c r="U184" s="72">
        <f t="shared" si="138"/>
        <v>0.16866014612302616</v>
      </c>
    </row>
    <row r="185" spans="1:21" ht="15.75" thickBot="1" x14ac:dyDescent="0.3">
      <c r="A185" s="165"/>
      <c r="B185" s="25"/>
      <c r="C185" s="25"/>
      <c r="D185" s="25"/>
      <c r="E185" s="25"/>
      <c r="F185" s="147">
        <v>32764</v>
      </c>
      <c r="G185" s="156">
        <v>2232</v>
      </c>
      <c r="H185" s="156">
        <v>3449</v>
      </c>
      <c r="I185" s="148">
        <v>7312</v>
      </c>
      <c r="J185" s="148">
        <v>9089</v>
      </c>
      <c r="K185" s="148">
        <v>7914</v>
      </c>
      <c r="L185" s="139">
        <v>2768</v>
      </c>
      <c r="M185" s="119">
        <f t="shared" si="132"/>
        <v>0.26998486135213973</v>
      </c>
      <c r="N185" s="23">
        <f t="shared" si="133"/>
        <v>0.33559797659048113</v>
      </c>
      <c r="O185" s="23">
        <f t="shared" si="134"/>
        <v>0.29221282723479675</v>
      </c>
      <c r="P185" s="24">
        <f t="shared" si="135"/>
        <v>0.10220433482258243</v>
      </c>
      <c r="Q185" s="25">
        <v>2019</v>
      </c>
      <c r="R185" s="27"/>
      <c r="S185" s="2">
        <f t="shared" ref="S185:S186" si="141">H185/F185</f>
        <v>0.10526797704797949</v>
      </c>
      <c r="T185" s="72">
        <f t="shared" ref="T185:T186" si="142">G185/F185</f>
        <v>6.8123550238066169E-2</v>
      </c>
      <c r="U185" s="72">
        <f t="shared" si="138"/>
        <v>0.17339152728604568</v>
      </c>
    </row>
    <row r="186" spans="1:21" ht="15.75" thickBot="1" x14ac:dyDescent="0.3">
      <c r="A186" s="165"/>
      <c r="B186" s="25"/>
      <c r="C186" s="25"/>
      <c r="D186" s="25"/>
      <c r="E186" s="25"/>
      <c r="F186" s="147">
        <v>31297</v>
      </c>
      <c r="G186" s="156">
        <v>2526</v>
      </c>
      <c r="H186" s="156">
        <v>4180</v>
      </c>
      <c r="I186" s="148">
        <v>5708</v>
      </c>
      <c r="J186" s="148">
        <v>8601</v>
      </c>
      <c r="K186" s="148">
        <v>7230</v>
      </c>
      <c r="L186" s="139">
        <v>3052</v>
      </c>
      <c r="M186" s="119">
        <f>I186/(F186-G186-H186)</f>
        <v>0.23211744134032777</v>
      </c>
      <c r="N186" s="23">
        <f>J186/(F186-G186-H186)</f>
        <v>0.34976210808832497</v>
      </c>
      <c r="O186" s="23">
        <f>K186/(F186-G186-H186)</f>
        <v>0.29401000365987556</v>
      </c>
      <c r="P186" s="24">
        <f>L186/(F186-G186-H186)</f>
        <v>0.12411044691147168</v>
      </c>
      <c r="Q186" s="25">
        <v>2020</v>
      </c>
      <c r="R186" s="4"/>
      <c r="S186" s="2">
        <f t="shared" si="141"/>
        <v>0.13355912707288239</v>
      </c>
      <c r="T186" s="72">
        <f t="shared" si="142"/>
        <v>8.0710611240693994E-2</v>
      </c>
      <c r="U186" s="76">
        <f t="shared" si="138"/>
        <v>0.21426973831357637</v>
      </c>
    </row>
    <row r="187" spans="1:21" x14ac:dyDescent="0.25">
      <c r="A187" s="165"/>
      <c r="B187" s="25"/>
      <c r="C187" s="25"/>
      <c r="D187" s="25"/>
      <c r="E187" s="25"/>
      <c r="F187" s="200"/>
      <c r="G187" s="200"/>
      <c r="H187" s="200"/>
      <c r="I187" s="200"/>
      <c r="J187" s="200"/>
      <c r="K187" s="200"/>
      <c r="L187" s="200"/>
      <c r="M187" s="26"/>
      <c r="N187" s="26"/>
      <c r="O187" s="26"/>
      <c r="P187" s="26"/>
      <c r="Q187" s="25"/>
      <c r="R187" s="27"/>
      <c r="S187" s="4"/>
    </row>
    <row r="188" spans="1:21" ht="15.75" thickBot="1" x14ac:dyDescent="0.3">
      <c r="A188" s="165"/>
      <c r="B188" s="25"/>
      <c r="C188" s="25"/>
      <c r="D188" s="25"/>
      <c r="E188" s="25"/>
      <c r="F188" s="188" t="s">
        <v>12</v>
      </c>
      <c r="G188" s="188" t="s">
        <v>3</v>
      </c>
      <c r="H188" s="188" t="s">
        <v>92</v>
      </c>
      <c r="I188" s="188" t="s">
        <v>13</v>
      </c>
      <c r="J188" s="188" t="s">
        <v>2</v>
      </c>
      <c r="K188" s="188" t="s">
        <v>0</v>
      </c>
      <c r="L188" s="190" t="s">
        <v>1</v>
      </c>
      <c r="M188" s="3" t="s">
        <v>14</v>
      </c>
      <c r="N188" s="3" t="s">
        <v>4</v>
      </c>
      <c r="O188" s="3" t="s">
        <v>5</v>
      </c>
      <c r="P188" s="3" t="s">
        <v>6</v>
      </c>
      <c r="Q188" s="3" t="s">
        <v>95</v>
      </c>
      <c r="R188" s="4"/>
      <c r="S188" s="3" t="s">
        <v>94</v>
      </c>
      <c r="T188" s="3" t="s">
        <v>93</v>
      </c>
      <c r="U188" s="3" t="s">
        <v>229</v>
      </c>
    </row>
    <row r="189" spans="1:21" x14ac:dyDescent="0.25">
      <c r="A189" s="165"/>
      <c r="B189" s="25">
        <v>90944</v>
      </c>
      <c r="C189" s="25" t="s">
        <v>37</v>
      </c>
      <c r="D189" s="25">
        <v>1</v>
      </c>
      <c r="E189" s="25" t="s">
        <v>23</v>
      </c>
      <c r="F189" s="191">
        <v>32508</v>
      </c>
      <c r="G189" s="192">
        <v>1296</v>
      </c>
      <c r="H189" s="192">
        <v>2323</v>
      </c>
      <c r="I189" s="193">
        <v>6589</v>
      </c>
      <c r="J189" s="193">
        <v>9202</v>
      </c>
      <c r="K189" s="193">
        <v>8596</v>
      </c>
      <c r="L189" s="194">
        <v>4501</v>
      </c>
      <c r="M189" s="124">
        <f t="shared" ref="M189:M194" si="143">I189/(F189-G189-H189)</f>
        <v>0.2280798920004154</v>
      </c>
      <c r="N189" s="63">
        <f t="shared" ref="N189:N194" si="144">J189/(F189-G189-H189)</f>
        <v>0.31852954411713802</v>
      </c>
      <c r="O189" s="63">
        <f t="shared" ref="O189:O194" si="145">K189/(F189-G189-H189)</f>
        <v>0.29755270172037801</v>
      </c>
      <c r="P189" s="64">
        <f t="shared" ref="P189:P194" si="146">L189/(F189-G189-H189)</f>
        <v>0.15580324691058881</v>
      </c>
      <c r="Q189" s="44">
        <v>2014</v>
      </c>
      <c r="R189" s="27"/>
      <c r="S189" s="2">
        <f>H189/F189</f>
        <v>7.1459333087240062E-2</v>
      </c>
      <c r="T189" s="72">
        <f>G189/F189</f>
        <v>3.9867109634551492E-2</v>
      </c>
      <c r="U189" s="72">
        <f>S189+T189</f>
        <v>0.11132644272179155</v>
      </c>
    </row>
    <row r="190" spans="1:21" x14ac:dyDescent="0.25">
      <c r="A190" s="165"/>
      <c r="B190" s="25"/>
      <c r="C190" s="25" t="s">
        <v>18</v>
      </c>
      <c r="D190" s="25"/>
      <c r="E190" s="25"/>
      <c r="F190" s="143">
        <v>33597</v>
      </c>
      <c r="G190" s="157">
        <v>1251</v>
      </c>
      <c r="H190" s="157">
        <v>3098</v>
      </c>
      <c r="I190" s="144">
        <v>8067</v>
      </c>
      <c r="J190" s="144">
        <v>9133</v>
      </c>
      <c r="K190" s="144">
        <v>8824</v>
      </c>
      <c r="L190" s="153">
        <v>3223</v>
      </c>
      <c r="M190" s="120">
        <f t="shared" si="143"/>
        <v>0.27581373085339167</v>
      </c>
      <c r="N190" s="18">
        <f t="shared" si="144"/>
        <v>0.31226066739606129</v>
      </c>
      <c r="O190" s="18">
        <f t="shared" si="145"/>
        <v>0.30169584245076586</v>
      </c>
      <c r="P190" s="19">
        <f t="shared" si="146"/>
        <v>0.11019556892778994</v>
      </c>
      <c r="Q190" s="44">
        <v>2015</v>
      </c>
      <c r="R190" s="27"/>
      <c r="S190" s="2">
        <f t="shared" ref="S190:S193" si="147">H190/F190</f>
        <v>9.2210614042920497E-2</v>
      </c>
      <c r="T190" s="72">
        <f t="shared" ref="T190:T193" si="148">G190/F190</f>
        <v>3.7235467452451113E-2</v>
      </c>
      <c r="U190" s="72">
        <f t="shared" ref="U190:U195" si="149">S190+T190</f>
        <v>0.12944608149537162</v>
      </c>
    </row>
    <row r="191" spans="1:21" x14ac:dyDescent="0.25">
      <c r="A191" s="165"/>
      <c r="B191" s="25"/>
      <c r="C191" s="25"/>
      <c r="D191" s="25"/>
      <c r="E191" s="25"/>
      <c r="F191" s="143">
        <v>33152</v>
      </c>
      <c r="G191" s="157">
        <v>1385</v>
      </c>
      <c r="H191" s="157">
        <v>2714</v>
      </c>
      <c r="I191" s="144">
        <v>7590</v>
      </c>
      <c r="J191" s="144">
        <v>9180</v>
      </c>
      <c r="K191" s="144">
        <v>8322</v>
      </c>
      <c r="L191" s="153">
        <v>3959</v>
      </c>
      <c r="M191" s="120">
        <f t="shared" si="143"/>
        <v>0.26124668708911303</v>
      </c>
      <c r="N191" s="18">
        <f t="shared" si="144"/>
        <v>0.31597425394967815</v>
      </c>
      <c r="O191" s="18">
        <f t="shared" si="145"/>
        <v>0.28644201975699585</v>
      </c>
      <c r="P191" s="19">
        <f t="shared" si="146"/>
        <v>0.13626819949747013</v>
      </c>
      <c r="Q191" s="44">
        <v>2016</v>
      </c>
      <c r="R191" s="27"/>
      <c r="S191" s="2">
        <f t="shared" si="147"/>
        <v>8.186534749034749E-2</v>
      </c>
      <c r="T191" s="72">
        <f t="shared" si="148"/>
        <v>4.1777268339768338E-2</v>
      </c>
      <c r="U191" s="72">
        <f t="shared" si="149"/>
        <v>0.12364261583011582</v>
      </c>
    </row>
    <row r="192" spans="1:21" x14ac:dyDescent="0.25">
      <c r="A192" s="165"/>
      <c r="B192" s="25"/>
      <c r="C192" s="25"/>
      <c r="D192" s="25"/>
      <c r="E192" s="25"/>
      <c r="F192" s="143">
        <v>31571</v>
      </c>
      <c r="G192" s="157">
        <v>1505</v>
      </c>
      <c r="H192" s="157">
        <v>3124</v>
      </c>
      <c r="I192" s="146">
        <v>6638</v>
      </c>
      <c r="J192" s="146">
        <v>8909</v>
      </c>
      <c r="K192" s="146">
        <v>7791</v>
      </c>
      <c r="L192" s="153">
        <v>3601</v>
      </c>
      <c r="M192" s="123">
        <f t="shared" si="143"/>
        <v>0.24638111498775148</v>
      </c>
      <c r="N192" s="66">
        <f t="shared" si="144"/>
        <v>0.33067329819612501</v>
      </c>
      <c r="O192" s="66">
        <f t="shared" si="145"/>
        <v>0.28917675005567517</v>
      </c>
      <c r="P192" s="67">
        <f t="shared" si="146"/>
        <v>0.13365748645237918</v>
      </c>
      <c r="Q192" s="44">
        <v>2017</v>
      </c>
      <c r="R192" s="27"/>
      <c r="S192" s="2">
        <f t="shared" si="147"/>
        <v>9.8951569478318707E-2</v>
      </c>
      <c r="T192" s="72">
        <f t="shared" si="148"/>
        <v>4.7670330366475562E-2</v>
      </c>
      <c r="U192" s="72">
        <f t="shared" si="149"/>
        <v>0.14662189984479426</v>
      </c>
    </row>
    <row r="193" spans="1:21" ht="15.75" thickBot="1" x14ac:dyDescent="0.3">
      <c r="A193" s="165"/>
      <c r="B193" s="25"/>
      <c r="C193" s="25"/>
      <c r="D193" s="25"/>
      <c r="E193" s="25"/>
      <c r="F193" s="147">
        <v>30792</v>
      </c>
      <c r="G193" s="156">
        <v>1758</v>
      </c>
      <c r="H193" s="156">
        <v>4069</v>
      </c>
      <c r="I193" s="148">
        <v>6200</v>
      </c>
      <c r="J193" s="148">
        <v>7901</v>
      </c>
      <c r="K193" s="148">
        <v>7178</v>
      </c>
      <c r="L193" s="139">
        <v>3680</v>
      </c>
      <c r="M193" s="119">
        <f t="shared" si="143"/>
        <v>0.24834768676146604</v>
      </c>
      <c r="N193" s="23">
        <f t="shared" si="144"/>
        <v>0.31648307630682954</v>
      </c>
      <c r="O193" s="23">
        <f t="shared" si="145"/>
        <v>0.28752253154416185</v>
      </c>
      <c r="P193" s="24">
        <f t="shared" si="146"/>
        <v>0.14740636891648307</v>
      </c>
      <c r="Q193" s="44">
        <v>2018</v>
      </c>
      <c r="R193" s="27"/>
      <c r="S193" s="2">
        <f t="shared" si="147"/>
        <v>0.13214471291244478</v>
      </c>
      <c r="T193" s="72">
        <f t="shared" si="148"/>
        <v>5.7092751363990647E-2</v>
      </c>
      <c r="U193" s="72">
        <f t="shared" si="149"/>
        <v>0.18923746427643542</v>
      </c>
    </row>
    <row r="194" spans="1:21" ht="15.75" thickBot="1" x14ac:dyDescent="0.3">
      <c r="A194" s="165"/>
      <c r="B194" s="25"/>
      <c r="C194" s="25"/>
      <c r="D194" s="25"/>
      <c r="E194" s="25"/>
      <c r="F194" s="147">
        <v>29348</v>
      </c>
      <c r="G194" s="156">
        <v>2009</v>
      </c>
      <c r="H194" s="156">
        <v>3532</v>
      </c>
      <c r="I194" s="148">
        <v>5497</v>
      </c>
      <c r="J194" s="148">
        <v>8377</v>
      </c>
      <c r="K194" s="148">
        <v>6638</v>
      </c>
      <c r="L194" s="139">
        <v>3295</v>
      </c>
      <c r="M194" s="119">
        <f t="shared" si="143"/>
        <v>0.23089847523837526</v>
      </c>
      <c r="N194" s="23">
        <f t="shared" si="144"/>
        <v>0.35187129835762593</v>
      </c>
      <c r="O194" s="23">
        <f t="shared" si="145"/>
        <v>0.27882555550888394</v>
      </c>
      <c r="P194" s="24">
        <f t="shared" si="146"/>
        <v>0.13840467089511488</v>
      </c>
      <c r="Q194" s="25">
        <v>2019</v>
      </c>
      <c r="R194" s="27"/>
      <c r="S194" s="2">
        <f t="shared" ref="S194:S195" si="150">H194/F194</f>
        <v>0.12034891645086547</v>
      </c>
      <c r="T194" s="72">
        <f t="shared" ref="T194:T195" si="151">G194/F194</f>
        <v>6.8454409159056831E-2</v>
      </c>
      <c r="U194" s="72">
        <f t="shared" si="149"/>
        <v>0.1888033256099223</v>
      </c>
    </row>
    <row r="195" spans="1:21" ht="15.75" thickBot="1" x14ac:dyDescent="0.3">
      <c r="A195" s="165"/>
      <c r="B195" s="25"/>
      <c r="C195" s="25"/>
      <c r="D195" s="25"/>
      <c r="E195" s="25"/>
      <c r="F195" s="147">
        <v>27925</v>
      </c>
      <c r="G195" s="156">
        <v>2305</v>
      </c>
      <c r="H195" s="156">
        <v>4112</v>
      </c>
      <c r="I195" s="148">
        <v>5068</v>
      </c>
      <c r="J195" s="148">
        <v>7582</v>
      </c>
      <c r="K195" s="148">
        <v>5928</v>
      </c>
      <c r="L195" s="139">
        <v>2930</v>
      </c>
      <c r="M195" s="119">
        <f>I195/(F195-G195-H195)</f>
        <v>0.23563325274316532</v>
      </c>
      <c r="N195" s="23">
        <f>J195/(F195-G195-H195)</f>
        <v>0.35251999256090755</v>
      </c>
      <c r="O195" s="23">
        <f>K195/(F195-G195-H195)</f>
        <v>0.2756183745583039</v>
      </c>
      <c r="P195" s="24">
        <f>L195/(F195-G195-H195)</f>
        <v>0.1362283801376232</v>
      </c>
      <c r="Q195" s="25">
        <v>2020</v>
      </c>
      <c r="R195" s="4"/>
      <c r="S195" s="2">
        <f t="shared" si="150"/>
        <v>0.14725156669650852</v>
      </c>
      <c r="T195" s="72">
        <f t="shared" si="151"/>
        <v>8.2542524619516569E-2</v>
      </c>
      <c r="U195" s="76">
        <f t="shared" si="149"/>
        <v>0.22979409131602507</v>
      </c>
    </row>
    <row r="196" spans="1:21" x14ac:dyDescent="0.25">
      <c r="A196" s="165"/>
      <c r="B196" s="25"/>
      <c r="C196" s="25"/>
      <c r="D196" s="25"/>
      <c r="E196" s="25"/>
      <c r="F196" s="200"/>
      <c r="G196" s="200"/>
      <c r="H196" s="200"/>
      <c r="I196" s="200"/>
      <c r="J196" s="200"/>
      <c r="K196" s="200"/>
      <c r="L196" s="200"/>
      <c r="M196" s="26"/>
      <c r="N196" s="26"/>
      <c r="O196" s="26"/>
      <c r="P196" s="26"/>
      <c r="Q196" s="25"/>
      <c r="R196" s="27"/>
      <c r="S196" s="4"/>
    </row>
    <row r="197" spans="1:21" ht="15.75" thickBot="1" x14ac:dyDescent="0.3">
      <c r="A197" s="165"/>
      <c r="B197" s="25"/>
      <c r="C197" s="25"/>
      <c r="D197" s="25"/>
      <c r="E197" s="25"/>
      <c r="F197" s="188" t="s">
        <v>12</v>
      </c>
      <c r="G197" s="188" t="s">
        <v>3</v>
      </c>
      <c r="H197" s="188" t="s">
        <v>92</v>
      </c>
      <c r="I197" s="188" t="s">
        <v>13</v>
      </c>
      <c r="J197" s="188" t="s">
        <v>2</v>
      </c>
      <c r="K197" s="188" t="s">
        <v>0</v>
      </c>
      <c r="L197" s="190" t="s">
        <v>1</v>
      </c>
      <c r="M197" s="3" t="s">
        <v>14</v>
      </c>
      <c r="N197" s="3" t="s">
        <v>4</v>
      </c>
      <c r="O197" s="3" t="s">
        <v>5</v>
      </c>
      <c r="P197" s="3" t="s">
        <v>6</v>
      </c>
      <c r="Q197" s="3" t="s">
        <v>95</v>
      </c>
      <c r="R197" s="4"/>
      <c r="S197" s="3" t="s">
        <v>94</v>
      </c>
      <c r="T197" s="3" t="s">
        <v>93</v>
      </c>
      <c r="U197" s="3" t="s">
        <v>229</v>
      </c>
    </row>
    <row r="198" spans="1:21" x14ac:dyDescent="0.25">
      <c r="A198" s="165"/>
      <c r="B198" s="25">
        <v>90948</v>
      </c>
      <c r="C198" s="25" t="s">
        <v>38</v>
      </c>
      <c r="D198" s="25">
        <v>1</v>
      </c>
      <c r="E198" s="25" t="s">
        <v>23</v>
      </c>
      <c r="F198" s="191">
        <v>34927</v>
      </c>
      <c r="G198" s="192">
        <v>1581</v>
      </c>
      <c r="H198" s="192">
        <v>1839</v>
      </c>
      <c r="I198" s="193">
        <v>7879</v>
      </c>
      <c r="J198" s="193">
        <v>11870</v>
      </c>
      <c r="K198" s="193">
        <v>8385</v>
      </c>
      <c r="L198" s="194">
        <v>3371</v>
      </c>
      <c r="M198" s="124">
        <f t="shared" ref="M198:M203" si="152">I198/(F198-G198-H198)</f>
        <v>0.25007141270193928</v>
      </c>
      <c r="N198" s="63">
        <f t="shared" ref="N198:N203" si="153">J198/(F198-G198-H198)</f>
        <v>0.37674167645285173</v>
      </c>
      <c r="O198" s="63">
        <f t="shared" ref="O198:O203" si="154">K198/(F198-G198-H198)</f>
        <v>0.26613133589361093</v>
      </c>
      <c r="P198" s="64">
        <f t="shared" ref="P198:P203" si="155">L198/(F198-G198-H198)</f>
        <v>0.10699209699431872</v>
      </c>
      <c r="Q198" s="44">
        <v>2014</v>
      </c>
      <c r="R198" s="27"/>
      <c r="S198" s="2">
        <f>H198/F198</f>
        <v>5.2652675580496466E-2</v>
      </c>
      <c r="T198" s="72">
        <f>G198/F198</f>
        <v>4.5265840180948834E-2</v>
      </c>
      <c r="U198" s="72">
        <f>S198+T198</f>
        <v>9.7918515761445307E-2</v>
      </c>
    </row>
    <row r="199" spans="1:21" x14ac:dyDescent="0.25">
      <c r="A199" s="165"/>
      <c r="B199" s="25"/>
      <c r="C199" s="3" t="s">
        <v>18</v>
      </c>
      <c r="D199" s="25"/>
      <c r="E199" s="25"/>
      <c r="F199" s="143">
        <v>35880</v>
      </c>
      <c r="G199" s="157">
        <v>1398</v>
      </c>
      <c r="H199" s="157">
        <v>2143</v>
      </c>
      <c r="I199" s="144">
        <v>7949</v>
      </c>
      <c r="J199" s="144">
        <v>11885</v>
      </c>
      <c r="K199" s="144">
        <v>8519</v>
      </c>
      <c r="L199" s="153">
        <v>3985</v>
      </c>
      <c r="M199" s="120">
        <f t="shared" si="152"/>
        <v>0.24580228207427565</v>
      </c>
      <c r="N199" s="18">
        <f t="shared" si="153"/>
        <v>0.3675129101085377</v>
      </c>
      <c r="O199" s="18">
        <f t="shared" si="154"/>
        <v>0.26342805899996907</v>
      </c>
      <c r="P199" s="19">
        <f t="shared" si="155"/>
        <v>0.12322582640155849</v>
      </c>
      <c r="Q199" s="44">
        <v>2015</v>
      </c>
      <c r="R199" s="27"/>
      <c r="S199" s="2">
        <f t="shared" ref="S199:S202" si="156">H199/F199</f>
        <v>5.972686733556299E-2</v>
      </c>
      <c r="T199" s="72">
        <f t="shared" ref="T199:T202" si="157">G199/F199</f>
        <v>3.8963210702341135E-2</v>
      </c>
      <c r="U199" s="72">
        <f t="shared" ref="U199:U204" si="158">S199+T199</f>
        <v>9.8690078037904125E-2</v>
      </c>
    </row>
    <row r="200" spans="1:21" x14ac:dyDescent="0.25">
      <c r="A200" s="165"/>
      <c r="B200" s="3"/>
      <c r="C200" s="3"/>
      <c r="D200" s="3"/>
      <c r="E200" s="3"/>
      <c r="F200" s="143">
        <v>35274</v>
      </c>
      <c r="G200" s="157">
        <v>1612</v>
      </c>
      <c r="H200" s="157">
        <v>2201</v>
      </c>
      <c r="I200" s="144">
        <v>7194</v>
      </c>
      <c r="J200" s="144">
        <v>11919</v>
      </c>
      <c r="K200" s="144">
        <v>8546</v>
      </c>
      <c r="L200" s="153">
        <v>3797</v>
      </c>
      <c r="M200" s="120">
        <f t="shared" si="152"/>
        <v>0.22866406026509012</v>
      </c>
      <c r="N200" s="18">
        <f t="shared" si="153"/>
        <v>0.37885000476780778</v>
      </c>
      <c r="O200" s="18">
        <f t="shared" si="154"/>
        <v>0.2716379008931693</v>
      </c>
      <c r="P200" s="19">
        <f t="shared" si="155"/>
        <v>0.12068910714853311</v>
      </c>
      <c r="Q200" s="44">
        <v>2016</v>
      </c>
      <c r="R200" s="4"/>
      <c r="S200" s="2">
        <f t="shared" si="156"/>
        <v>6.2397233089527694E-2</v>
      </c>
      <c r="T200" s="72">
        <f t="shared" si="157"/>
        <v>4.5699381981062541E-2</v>
      </c>
      <c r="U200" s="72">
        <f t="shared" si="158"/>
        <v>0.10809661507059024</v>
      </c>
    </row>
    <row r="201" spans="1:21" x14ac:dyDescent="0.25">
      <c r="A201" s="165"/>
      <c r="B201" s="3"/>
      <c r="C201" s="3"/>
      <c r="D201" s="3"/>
      <c r="E201" s="3"/>
      <c r="F201" s="143">
        <v>34199</v>
      </c>
      <c r="G201" s="157">
        <v>1698</v>
      </c>
      <c r="H201" s="157">
        <v>2774</v>
      </c>
      <c r="I201" s="146">
        <v>6955</v>
      </c>
      <c r="J201" s="146">
        <v>9955</v>
      </c>
      <c r="K201" s="146">
        <v>9141</v>
      </c>
      <c r="L201" s="153">
        <v>3675</v>
      </c>
      <c r="M201" s="123">
        <f t="shared" si="152"/>
        <v>0.23396239109227301</v>
      </c>
      <c r="N201" s="66">
        <f t="shared" si="153"/>
        <v>0.33488074814142027</v>
      </c>
      <c r="O201" s="66">
        <f t="shared" si="154"/>
        <v>0.30749823392875164</v>
      </c>
      <c r="P201" s="67">
        <f t="shared" si="155"/>
        <v>0.12362498738520537</v>
      </c>
      <c r="Q201" s="44">
        <v>2017</v>
      </c>
      <c r="R201" s="4"/>
      <c r="S201" s="2">
        <f t="shared" si="156"/>
        <v>8.1113482850375743E-2</v>
      </c>
      <c r="T201" s="72">
        <f t="shared" si="157"/>
        <v>4.9650574578204043E-2</v>
      </c>
      <c r="U201" s="72">
        <f t="shared" si="158"/>
        <v>0.13076405742857977</v>
      </c>
    </row>
    <row r="202" spans="1:21" ht="15.75" thickBot="1" x14ac:dyDescent="0.3">
      <c r="A202" s="165"/>
      <c r="B202" s="3"/>
      <c r="C202" s="3"/>
      <c r="D202" s="3"/>
      <c r="E202" s="3"/>
      <c r="F202" s="147">
        <v>33713</v>
      </c>
      <c r="G202" s="156">
        <v>2001</v>
      </c>
      <c r="H202" s="156">
        <v>3333</v>
      </c>
      <c r="I202" s="148">
        <v>7450</v>
      </c>
      <c r="J202" s="148">
        <v>9394</v>
      </c>
      <c r="K202" s="148">
        <v>7634</v>
      </c>
      <c r="L202" s="139">
        <v>3890</v>
      </c>
      <c r="M202" s="119">
        <f t="shared" si="152"/>
        <v>0.26251805912822862</v>
      </c>
      <c r="N202" s="23">
        <f t="shared" si="153"/>
        <v>0.33101941576517846</v>
      </c>
      <c r="O202" s="23">
        <f t="shared" si="154"/>
        <v>0.26900172662884525</v>
      </c>
      <c r="P202" s="24">
        <f t="shared" si="155"/>
        <v>0.13707318792064555</v>
      </c>
      <c r="Q202" s="44">
        <v>2018</v>
      </c>
      <c r="R202" s="4"/>
      <c r="S202" s="2">
        <f t="shared" si="156"/>
        <v>9.8863939726514999E-2</v>
      </c>
      <c r="T202" s="72">
        <f t="shared" si="157"/>
        <v>5.935395841366832E-2</v>
      </c>
      <c r="U202" s="72">
        <f t="shared" si="158"/>
        <v>0.15821789814018333</v>
      </c>
    </row>
    <row r="203" spans="1:21" ht="15.75" thickBot="1" x14ac:dyDescent="0.3">
      <c r="A203" s="111"/>
      <c r="B203" s="3"/>
      <c r="C203" s="3"/>
      <c r="D203" s="3"/>
      <c r="E203" s="3"/>
      <c r="F203" s="147">
        <v>33197</v>
      </c>
      <c r="G203" s="156">
        <v>2353</v>
      </c>
      <c r="H203" s="156">
        <v>2498</v>
      </c>
      <c r="I203" s="148">
        <v>6982</v>
      </c>
      <c r="J203" s="148">
        <v>11242</v>
      </c>
      <c r="K203" s="148">
        <v>7110</v>
      </c>
      <c r="L203" s="139">
        <v>3012</v>
      </c>
      <c r="M203" s="119">
        <f t="shared" si="152"/>
        <v>0.24631341282720667</v>
      </c>
      <c r="N203" s="23">
        <f t="shared" si="153"/>
        <v>0.39659916743103085</v>
      </c>
      <c r="O203" s="23">
        <f t="shared" si="154"/>
        <v>0.25082904113455162</v>
      </c>
      <c r="P203" s="24">
        <f t="shared" si="155"/>
        <v>0.10625837860721089</v>
      </c>
      <c r="Q203" s="25">
        <v>2019</v>
      </c>
      <c r="R203" s="4"/>
      <c r="S203" s="2">
        <f t="shared" ref="S203:S204" si="159">H203/F203</f>
        <v>7.5247763352110128E-2</v>
      </c>
      <c r="T203" s="72">
        <f t="shared" ref="T203:T204" si="160">G203/F203</f>
        <v>7.0879898786034887E-2</v>
      </c>
      <c r="U203" s="72">
        <f t="shared" si="158"/>
        <v>0.14612766213814501</v>
      </c>
    </row>
    <row r="204" spans="1:21" ht="15.75" thickBot="1" x14ac:dyDescent="0.3">
      <c r="A204" s="131"/>
      <c r="B204" s="3"/>
      <c r="C204" s="3"/>
      <c r="D204" s="3"/>
      <c r="E204" s="3"/>
      <c r="F204" s="147">
        <v>30906</v>
      </c>
      <c r="G204" s="156">
        <v>2660</v>
      </c>
      <c r="H204" s="156">
        <v>4050</v>
      </c>
      <c r="I204" s="148">
        <v>5463</v>
      </c>
      <c r="J204" s="148">
        <v>9234</v>
      </c>
      <c r="K204" s="148">
        <v>6312</v>
      </c>
      <c r="L204" s="139">
        <v>3187</v>
      </c>
      <c r="M204" s="119">
        <f>I204/(F204-G204-H204)</f>
        <v>0.22578112084642091</v>
      </c>
      <c r="N204" s="23">
        <f>J204/(F204-G204-H204)</f>
        <v>0.38163332782278064</v>
      </c>
      <c r="O204" s="23">
        <f>K204/(F204-G204-H204)</f>
        <v>0.2608695652173913</v>
      </c>
      <c r="P204" s="24">
        <f>L204/(F204-G204-H204)</f>
        <v>0.13171598611340718</v>
      </c>
      <c r="Q204" s="25">
        <v>2020</v>
      </c>
      <c r="R204" s="4"/>
      <c r="S204" s="2">
        <f t="shared" si="159"/>
        <v>0.13104251601630751</v>
      </c>
      <c r="T204" s="72">
        <f t="shared" si="160"/>
        <v>8.6067430272439002E-2</v>
      </c>
      <c r="U204" s="76">
        <f t="shared" si="158"/>
        <v>0.21710994628874652</v>
      </c>
    </row>
    <row r="205" spans="1:21" x14ac:dyDescent="0.25">
      <c r="B205" s="3"/>
      <c r="C205" s="3"/>
      <c r="D205" s="3"/>
      <c r="E205" s="3"/>
      <c r="F205" s="190"/>
      <c r="G205" s="190"/>
      <c r="H205" s="190"/>
      <c r="I205" s="190"/>
      <c r="J205" s="190"/>
      <c r="K205" s="190"/>
      <c r="L205" s="190"/>
      <c r="M205" s="3"/>
      <c r="N205" s="3"/>
      <c r="O205" s="3"/>
      <c r="P205" s="3"/>
      <c r="Q205" s="3"/>
      <c r="R205" s="4"/>
      <c r="S205" s="4"/>
    </row>
    <row r="206" spans="1:21" x14ac:dyDescent="0.25">
      <c r="A206" s="54"/>
      <c r="B206" s="54"/>
      <c r="C206" s="54"/>
      <c r="D206" s="54"/>
      <c r="E206" s="54"/>
      <c r="F206" s="187"/>
      <c r="G206" s="187"/>
      <c r="H206" s="187"/>
      <c r="I206" s="187"/>
      <c r="J206" s="187"/>
      <c r="K206" s="187"/>
      <c r="L206" s="187"/>
      <c r="M206" s="54"/>
      <c r="N206" s="54"/>
      <c r="O206" s="54"/>
      <c r="P206" s="54"/>
      <c r="Q206" s="68"/>
      <c r="R206" s="54"/>
      <c r="S206" s="54"/>
    </row>
    <row r="207" spans="1:21" ht="15.75" thickBot="1" x14ac:dyDescent="0.3">
      <c r="B207" s="55" t="s">
        <v>9</v>
      </c>
      <c r="C207" s="1"/>
      <c r="D207" s="55" t="s">
        <v>10</v>
      </c>
      <c r="E207" s="55" t="s">
        <v>11</v>
      </c>
      <c r="F207" s="188" t="s">
        <v>12</v>
      </c>
      <c r="G207" s="188" t="s">
        <v>3</v>
      </c>
      <c r="H207" s="188" t="s">
        <v>92</v>
      </c>
      <c r="I207" s="188" t="s">
        <v>13</v>
      </c>
      <c r="J207" s="188" t="s">
        <v>2</v>
      </c>
      <c r="K207" s="188" t="s">
        <v>0</v>
      </c>
      <c r="L207" s="190" t="s">
        <v>1</v>
      </c>
      <c r="M207" s="3" t="s">
        <v>14</v>
      </c>
      <c r="N207" s="3" t="s">
        <v>4</v>
      </c>
      <c r="O207" s="3" t="s">
        <v>5</v>
      </c>
      <c r="P207" s="3" t="s">
        <v>6</v>
      </c>
      <c r="Q207" s="3" t="s">
        <v>95</v>
      </c>
      <c r="R207" s="4"/>
      <c r="S207" s="3"/>
      <c r="T207" s="3"/>
    </row>
    <row r="208" spans="1:21" ht="15" customHeight="1" x14ac:dyDescent="0.25">
      <c r="A208" s="166" t="s">
        <v>209</v>
      </c>
      <c r="B208" s="5">
        <v>90930</v>
      </c>
      <c r="C208" s="5" t="s">
        <v>36</v>
      </c>
      <c r="D208" s="5">
        <v>1</v>
      </c>
      <c r="E208" s="5" t="s">
        <v>16</v>
      </c>
      <c r="F208" s="191">
        <v>24362</v>
      </c>
      <c r="G208" s="192">
        <v>216</v>
      </c>
      <c r="H208" s="192"/>
      <c r="I208" s="193">
        <v>2854</v>
      </c>
      <c r="J208" s="193">
        <v>9782</v>
      </c>
      <c r="K208" s="193">
        <v>6586</v>
      </c>
      <c r="L208" s="194">
        <v>4924</v>
      </c>
      <c r="M208" s="62">
        <f t="shared" ref="M208:M213" si="161">I208/(F208-G208-H208)</f>
        <v>0.11819763107761119</v>
      </c>
      <c r="N208" s="63">
        <f t="shared" ref="N208:N213" si="162">J208/(F208-G208-H208)</f>
        <v>0.40511886026671085</v>
      </c>
      <c r="O208" s="63">
        <f t="shared" ref="O208:O213" si="163">K208/(F208-G208-H208)</f>
        <v>0.27275739252878323</v>
      </c>
      <c r="P208" s="64">
        <f t="shared" ref="P208:P213" si="164">L208/(F208-G208-H208)</f>
        <v>0.20392611612689474</v>
      </c>
      <c r="Q208" s="44">
        <v>2014</v>
      </c>
      <c r="R208" s="27"/>
      <c r="S208" s="2"/>
      <c r="T208" s="72"/>
    </row>
    <row r="209" spans="1:20" x14ac:dyDescent="0.25">
      <c r="A209" s="166"/>
      <c r="B209" s="5"/>
      <c r="C209" s="5" t="s">
        <v>18</v>
      </c>
      <c r="D209" s="5"/>
      <c r="E209" s="5"/>
      <c r="F209" s="143">
        <v>26583</v>
      </c>
      <c r="G209" s="157">
        <v>143</v>
      </c>
      <c r="H209" s="157"/>
      <c r="I209" s="144">
        <v>2994</v>
      </c>
      <c r="J209" s="144">
        <v>10380</v>
      </c>
      <c r="K209" s="144">
        <v>7185</v>
      </c>
      <c r="L209" s="153">
        <v>5881</v>
      </c>
      <c r="M209" s="17">
        <f t="shared" si="161"/>
        <v>0.1132375189107413</v>
      </c>
      <c r="N209" s="18">
        <f t="shared" si="162"/>
        <v>0.39258698940998488</v>
      </c>
      <c r="O209" s="18">
        <f t="shared" si="163"/>
        <v>0.27174735249621784</v>
      </c>
      <c r="P209" s="19">
        <f t="shared" si="164"/>
        <v>0.22242813918305598</v>
      </c>
      <c r="Q209" s="44">
        <v>2015</v>
      </c>
      <c r="R209" s="27"/>
      <c r="S209" s="2"/>
      <c r="T209" s="72"/>
    </row>
    <row r="210" spans="1:20" x14ac:dyDescent="0.25">
      <c r="A210" s="166"/>
      <c r="B210" s="5"/>
      <c r="C210" s="5"/>
      <c r="D210" s="5"/>
      <c r="E210" s="5"/>
      <c r="F210" s="143">
        <v>27801</v>
      </c>
      <c r="G210" s="157">
        <v>160</v>
      </c>
      <c r="H210" s="157"/>
      <c r="I210" s="144">
        <v>2813</v>
      </c>
      <c r="J210" s="144">
        <v>10438</v>
      </c>
      <c r="K210" s="144">
        <v>7976</v>
      </c>
      <c r="L210" s="153">
        <v>6414</v>
      </c>
      <c r="M210" s="17">
        <f t="shared" si="161"/>
        <v>0.10176911110307152</v>
      </c>
      <c r="N210" s="18">
        <f t="shared" si="162"/>
        <v>0.37762743750226113</v>
      </c>
      <c r="O210" s="18">
        <f t="shared" si="163"/>
        <v>0.28855685394884412</v>
      </c>
      <c r="P210" s="19">
        <f t="shared" si="164"/>
        <v>0.23204659744582323</v>
      </c>
      <c r="Q210" s="44">
        <v>2016</v>
      </c>
      <c r="R210" s="4"/>
      <c r="S210" s="2"/>
      <c r="T210" s="72"/>
    </row>
    <row r="211" spans="1:20" x14ac:dyDescent="0.25">
      <c r="A211" s="166"/>
      <c r="B211" s="5"/>
      <c r="C211" s="5"/>
      <c r="D211" s="5"/>
      <c r="E211" s="5"/>
      <c r="F211" s="143">
        <v>28351</v>
      </c>
      <c r="G211" s="157">
        <v>105</v>
      </c>
      <c r="H211" s="157"/>
      <c r="I211" s="146">
        <v>2912</v>
      </c>
      <c r="J211" s="146">
        <v>10688</v>
      </c>
      <c r="K211" s="146">
        <v>7838</v>
      </c>
      <c r="L211" s="153">
        <v>6808</v>
      </c>
      <c r="M211" s="65">
        <f t="shared" si="161"/>
        <v>0.10309424343269843</v>
      </c>
      <c r="N211" s="66">
        <f t="shared" si="162"/>
        <v>0.37838986051122281</v>
      </c>
      <c r="O211" s="66">
        <f t="shared" si="163"/>
        <v>0.2774906181406217</v>
      </c>
      <c r="P211" s="67">
        <f t="shared" si="164"/>
        <v>0.24102527791545705</v>
      </c>
      <c r="Q211" s="44">
        <v>2017</v>
      </c>
      <c r="R211" s="4"/>
      <c r="S211" s="2"/>
      <c r="T211" s="72"/>
    </row>
    <row r="212" spans="1:20" ht="15.75" thickBot="1" x14ac:dyDescent="0.3">
      <c r="A212" s="166"/>
      <c r="B212" s="25"/>
      <c r="C212" s="25" t="s">
        <v>96</v>
      </c>
      <c r="D212" s="25"/>
      <c r="E212" s="25"/>
      <c r="F212" s="147">
        <v>27331</v>
      </c>
      <c r="G212" s="156">
        <v>111</v>
      </c>
      <c r="H212" s="156"/>
      <c r="I212" s="148">
        <v>2915</v>
      </c>
      <c r="J212" s="148">
        <v>10307</v>
      </c>
      <c r="K212" s="148">
        <v>7834</v>
      </c>
      <c r="L212" s="139">
        <v>6164</v>
      </c>
      <c r="M212" s="28">
        <f t="shared" si="161"/>
        <v>0.10709037472446731</v>
      </c>
      <c r="N212" s="23">
        <f t="shared" si="162"/>
        <v>0.37865540044085233</v>
      </c>
      <c r="O212" s="23">
        <f t="shared" si="163"/>
        <v>0.2878030859662013</v>
      </c>
      <c r="P212" s="24">
        <f t="shared" si="164"/>
        <v>0.22645113886847906</v>
      </c>
      <c r="Q212" s="44">
        <v>2018</v>
      </c>
      <c r="R212" s="4"/>
      <c r="S212" s="4"/>
    </row>
    <row r="213" spans="1:20" ht="15.75" thickBot="1" x14ac:dyDescent="0.3">
      <c r="A213" s="166"/>
      <c r="B213" s="25"/>
      <c r="C213" s="25"/>
      <c r="D213" s="25"/>
      <c r="E213" s="25"/>
      <c r="F213" s="147">
        <v>26785</v>
      </c>
      <c r="G213" s="156">
        <v>0</v>
      </c>
      <c r="H213" s="156">
        <v>0</v>
      </c>
      <c r="I213" s="148">
        <v>2656</v>
      </c>
      <c r="J213" s="148">
        <v>10132</v>
      </c>
      <c r="K213" s="148">
        <v>7776</v>
      </c>
      <c r="L213" s="139">
        <v>6221</v>
      </c>
      <c r="M213" s="28">
        <f t="shared" si="161"/>
        <v>9.9159977599402649E-2</v>
      </c>
      <c r="N213" s="23">
        <f t="shared" si="162"/>
        <v>0.37827142057121521</v>
      </c>
      <c r="O213" s="23">
        <f t="shared" si="163"/>
        <v>0.29031174164644391</v>
      </c>
      <c r="P213" s="24">
        <f t="shared" si="164"/>
        <v>0.2322568601829382</v>
      </c>
      <c r="Q213" s="25">
        <v>2019</v>
      </c>
      <c r="R213" s="4"/>
      <c r="S213" s="4"/>
    </row>
    <row r="214" spans="1:20" ht="15.75" thickBot="1" x14ac:dyDescent="0.3">
      <c r="A214" s="166"/>
      <c r="B214" s="25"/>
      <c r="C214" s="25"/>
      <c r="D214" s="25"/>
      <c r="E214" s="25"/>
      <c r="F214" s="147">
        <v>25310</v>
      </c>
      <c r="G214" s="156">
        <v>0</v>
      </c>
      <c r="H214" s="156">
        <v>0</v>
      </c>
      <c r="I214" s="148">
        <v>2451</v>
      </c>
      <c r="J214" s="148">
        <v>9864</v>
      </c>
      <c r="K214" s="148">
        <v>7255</v>
      </c>
      <c r="L214" s="139">
        <v>5740</v>
      </c>
      <c r="M214" s="28">
        <f>I214/(F214-G214-H214)</f>
        <v>9.6839193994468595E-2</v>
      </c>
      <c r="N214" s="23">
        <f>J214/(F214-G214-H214)</f>
        <v>0.38972738048202293</v>
      </c>
      <c r="O214" s="23">
        <f>K214/(F214-G214-H214)</f>
        <v>0.28664559462662981</v>
      </c>
      <c r="P214" s="24">
        <f>L214/(F214-G214-H214)</f>
        <v>0.22678783089687871</v>
      </c>
      <c r="Q214" s="25">
        <v>2020</v>
      </c>
      <c r="R214" s="4"/>
      <c r="S214" s="4"/>
    </row>
    <row r="215" spans="1:20" x14ac:dyDescent="0.25">
      <c r="A215" s="166"/>
      <c r="B215" s="25"/>
      <c r="C215" s="25"/>
      <c r="D215" s="25"/>
      <c r="E215" s="25"/>
      <c r="F215" s="200"/>
      <c r="G215" s="200"/>
      <c r="H215" s="200"/>
      <c r="I215" s="200"/>
      <c r="J215" s="200"/>
      <c r="K215" s="200"/>
      <c r="L215" s="200"/>
      <c r="M215" s="25"/>
      <c r="N215" s="25"/>
      <c r="O215" s="25"/>
      <c r="P215" s="25"/>
      <c r="Q215" s="25"/>
      <c r="R215" s="27"/>
      <c r="S215" s="27"/>
    </row>
    <row r="216" spans="1:20" ht="15.75" thickBot="1" x14ac:dyDescent="0.3">
      <c r="A216" s="166"/>
      <c r="B216" s="25"/>
      <c r="C216" s="25"/>
      <c r="D216" s="25"/>
      <c r="E216" s="25"/>
      <c r="F216" s="188" t="s">
        <v>12</v>
      </c>
      <c r="G216" s="188" t="s">
        <v>3</v>
      </c>
      <c r="H216" s="188" t="s">
        <v>92</v>
      </c>
      <c r="I216" s="188" t="s">
        <v>13</v>
      </c>
      <c r="J216" s="188" t="s">
        <v>2</v>
      </c>
      <c r="K216" s="188" t="s">
        <v>0</v>
      </c>
      <c r="L216" s="190" t="s">
        <v>1</v>
      </c>
      <c r="M216" s="3" t="s">
        <v>14</v>
      </c>
      <c r="N216" s="3" t="s">
        <v>4</v>
      </c>
      <c r="O216" s="3" t="s">
        <v>5</v>
      </c>
      <c r="P216" s="3" t="s">
        <v>6</v>
      </c>
      <c r="Q216" s="3" t="s">
        <v>95</v>
      </c>
      <c r="R216" s="4"/>
      <c r="S216" s="3"/>
      <c r="T216" s="3"/>
    </row>
    <row r="217" spans="1:20" x14ac:dyDescent="0.25">
      <c r="A217" s="166"/>
      <c r="B217" s="25">
        <v>90931</v>
      </c>
      <c r="C217" s="25" t="s">
        <v>81</v>
      </c>
      <c r="D217" s="25">
        <v>1</v>
      </c>
      <c r="E217" s="25" t="s">
        <v>16</v>
      </c>
      <c r="F217" s="191">
        <v>1803</v>
      </c>
      <c r="G217" s="192">
        <v>75</v>
      </c>
      <c r="H217" s="192"/>
      <c r="I217" s="193">
        <v>348</v>
      </c>
      <c r="J217" s="193">
        <v>553</v>
      </c>
      <c r="K217" s="193">
        <v>433</v>
      </c>
      <c r="L217" s="194">
        <v>394</v>
      </c>
      <c r="M217" s="62">
        <f t="shared" ref="M217:M222" si="165">I217/(F217-G217-H217)</f>
        <v>0.2013888888888889</v>
      </c>
      <c r="N217" s="63">
        <f t="shared" ref="N217:N222" si="166">J217/(F217-G217-H217)</f>
        <v>0.32002314814814814</v>
      </c>
      <c r="O217" s="63">
        <f t="shared" ref="O217:O222" si="167">K217/(F217-G217-H217)</f>
        <v>0.25057870370370372</v>
      </c>
      <c r="P217" s="64">
        <f t="shared" ref="P217:P222" si="168">L217/(F217-G217-H217)</f>
        <v>0.22800925925925927</v>
      </c>
      <c r="Q217" s="44">
        <v>2014</v>
      </c>
      <c r="R217" s="27"/>
      <c r="S217" s="2"/>
      <c r="T217" s="72"/>
    </row>
    <row r="218" spans="1:20" x14ac:dyDescent="0.25">
      <c r="A218" s="166"/>
      <c r="B218" s="25"/>
      <c r="C218" s="25" t="s">
        <v>82</v>
      </c>
      <c r="D218" s="25"/>
      <c r="E218" s="25"/>
      <c r="F218" s="143">
        <v>1645</v>
      </c>
      <c r="G218" s="157">
        <v>60</v>
      </c>
      <c r="H218" s="157"/>
      <c r="I218" s="144">
        <v>290</v>
      </c>
      <c r="J218" s="144">
        <v>507</v>
      </c>
      <c r="K218" s="144">
        <v>350</v>
      </c>
      <c r="L218" s="153">
        <v>438</v>
      </c>
      <c r="M218" s="17">
        <f t="shared" si="165"/>
        <v>0.18296529968454259</v>
      </c>
      <c r="N218" s="18">
        <f t="shared" si="166"/>
        <v>0.3198738170347003</v>
      </c>
      <c r="O218" s="18">
        <f t="shared" si="167"/>
        <v>0.22082018927444794</v>
      </c>
      <c r="P218" s="19">
        <f t="shared" si="168"/>
        <v>0.27634069400630917</v>
      </c>
      <c r="Q218" s="44">
        <v>2015</v>
      </c>
      <c r="R218" s="27"/>
      <c r="S218" s="2"/>
      <c r="T218" s="72"/>
    </row>
    <row r="219" spans="1:20" x14ac:dyDescent="0.25">
      <c r="A219" s="166"/>
      <c r="B219" s="25"/>
      <c r="C219" s="25"/>
      <c r="D219" s="25"/>
      <c r="E219" s="25"/>
      <c r="F219" s="143">
        <v>1707</v>
      </c>
      <c r="G219" s="157">
        <v>42</v>
      </c>
      <c r="H219" s="157"/>
      <c r="I219" s="144">
        <v>251</v>
      </c>
      <c r="J219" s="144">
        <v>423</v>
      </c>
      <c r="K219" s="144">
        <v>432</v>
      </c>
      <c r="L219" s="153">
        <v>559</v>
      </c>
      <c r="M219" s="17">
        <f t="shared" si="165"/>
        <v>0.15075075075075076</v>
      </c>
      <c r="N219" s="18">
        <f t="shared" si="166"/>
        <v>0.25405405405405407</v>
      </c>
      <c r="O219" s="18">
        <f t="shared" si="167"/>
        <v>0.25945945945945947</v>
      </c>
      <c r="P219" s="74">
        <f t="shared" si="168"/>
        <v>0.33573573573573573</v>
      </c>
      <c r="Q219" s="44">
        <v>2016</v>
      </c>
      <c r="R219" s="4"/>
      <c r="S219" s="2"/>
      <c r="T219" s="72"/>
    </row>
    <row r="220" spans="1:20" x14ac:dyDescent="0.25">
      <c r="A220" s="166"/>
      <c r="B220" s="25"/>
      <c r="C220" s="25"/>
      <c r="D220" s="25"/>
      <c r="E220" s="25"/>
      <c r="F220" s="143">
        <v>1783</v>
      </c>
      <c r="G220" s="157">
        <v>58</v>
      </c>
      <c r="H220" s="157"/>
      <c r="I220" s="146">
        <v>221</v>
      </c>
      <c r="J220" s="146">
        <v>568</v>
      </c>
      <c r="K220" s="146">
        <v>414</v>
      </c>
      <c r="L220" s="153">
        <v>522</v>
      </c>
      <c r="M220" s="65">
        <f t="shared" si="165"/>
        <v>0.12811594202898552</v>
      </c>
      <c r="N220" s="66">
        <f t="shared" si="166"/>
        <v>0.32927536231884058</v>
      </c>
      <c r="O220" s="66">
        <f t="shared" si="167"/>
        <v>0.24</v>
      </c>
      <c r="P220" s="73">
        <f t="shared" si="168"/>
        <v>0.30260869565217391</v>
      </c>
      <c r="Q220" s="44">
        <v>2017</v>
      </c>
      <c r="R220" s="4"/>
      <c r="S220" s="2"/>
      <c r="T220" s="72"/>
    </row>
    <row r="221" spans="1:20" ht="15.75" thickBot="1" x14ac:dyDescent="0.3">
      <c r="A221" s="166"/>
      <c r="B221" s="25"/>
      <c r="C221" s="25"/>
      <c r="D221" s="25"/>
      <c r="E221" s="25"/>
      <c r="F221" s="147">
        <v>1516</v>
      </c>
      <c r="G221" s="156">
        <v>11</v>
      </c>
      <c r="H221" s="156"/>
      <c r="I221" s="148">
        <v>265</v>
      </c>
      <c r="J221" s="148">
        <v>524</v>
      </c>
      <c r="K221" s="148">
        <v>302</v>
      </c>
      <c r="L221" s="139">
        <v>414</v>
      </c>
      <c r="M221" s="28">
        <f t="shared" si="165"/>
        <v>0.17607973421926909</v>
      </c>
      <c r="N221" s="23">
        <f t="shared" si="166"/>
        <v>0.34817275747508308</v>
      </c>
      <c r="O221" s="23">
        <f t="shared" si="167"/>
        <v>0.20066445182724252</v>
      </c>
      <c r="P221" s="24">
        <f t="shared" si="168"/>
        <v>0.27508305647840531</v>
      </c>
      <c r="Q221" s="44">
        <v>2018</v>
      </c>
      <c r="R221" s="4"/>
      <c r="S221" s="4"/>
    </row>
    <row r="222" spans="1:20" ht="15.75" thickBot="1" x14ac:dyDescent="0.3">
      <c r="A222" s="166"/>
      <c r="B222" s="25"/>
      <c r="C222" s="25"/>
      <c r="D222" s="25"/>
      <c r="E222" s="25"/>
      <c r="F222" s="147">
        <v>1270</v>
      </c>
      <c r="G222" s="156">
        <v>0</v>
      </c>
      <c r="H222" s="156">
        <v>0</v>
      </c>
      <c r="I222" s="148">
        <v>243</v>
      </c>
      <c r="J222" s="148">
        <v>428</v>
      </c>
      <c r="K222" s="148">
        <v>276</v>
      </c>
      <c r="L222" s="139">
        <v>323</v>
      </c>
      <c r="M222" s="28">
        <f t="shared" si="165"/>
        <v>0.19133858267716536</v>
      </c>
      <c r="N222" s="23">
        <f t="shared" si="166"/>
        <v>0.33700787401574805</v>
      </c>
      <c r="O222" s="23">
        <f t="shared" si="167"/>
        <v>0.21732283464566929</v>
      </c>
      <c r="P222" s="78">
        <f t="shared" si="168"/>
        <v>0.25433070866141733</v>
      </c>
      <c r="Q222" s="25">
        <v>2019</v>
      </c>
      <c r="R222" s="4"/>
      <c r="S222" s="4"/>
    </row>
    <row r="223" spans="1:20" ht="15.75" thickBot="1" x14ac:dyDescent="0.3">
      <c r="A223" s="166"/>
      <c r="B223" s="25"/>
      <c r="C223" s="25"/>
      <c r="D223" s="25"/>
      <c r="E223" s="25"/>
      <c r="F223" s="147">
        <v>1182</v>
      </c>
      <c r="G223" s="156">
        <v>0</v>
      </c>
      <c r="H223" s="156">
        <v>0</v>
      </c>
      <c r="I223" s="148">
        <v>178</v>
      </c>
      <c r="J223" s="148">
        <v>418</v>
      </c>
      <c r="K223" s="148">
        <v>283</v>
      </c>
      <c r="L223" s="139">
        <v>303</v>
      </c>
      <c r="M223" s="28">
        <f>I223/(F223-G223-H223)</f>
        <v>0.15059221658206429</v>
      </c>
      <c r="N223" s="23">
        <f>J223/(F223-G223-H223)</f>
        <v>0.3536379018612521</v>
      </c>
      <c r="O223" s="23">
        <f>K223/(F223-G223-H223)</f>
        <v>0.23942470389170897</v>
      </c>
      <c r="P223" s="78">
        <f>L223/(F223-G223-H223)</f>
        <v>0.25634517766497461</v>
      </c>
      <c r="Q223" s="25">
        <v>2020</v>
      </c>
      <c r="R223" s="4"/>
      <c r="S223" s="4"/>
    </row>
    <row r="224" spans="1:20" x14ac:dyDescent="0.25">
      <c r="A224" s="166"/>
      <c r="B224" s="25"/>
      <c r="C224" s="25"/>
      <c r="D224" s="25"/>
      <c r="E224" s="25"/>
      <c r="F224" s="200"/>
      <c r="G224" s="200"/>
      <c r="H224" s="200"/>
      <c r="I224" s="200"/>
      <c r="J224" s="200"/>
      <c r="K224" s="200"/>
      <c r="L224" s="200"/>
      <c r="M224" s="25"/>
      <c r="N224" s="25"/>
      <c r="O224" s="25"/>
      <c r="P224" s="25"/>
      <c r="Q224" s="25"/>
      <c r="R224" s="27"/>
      <c r="S224" s="27"/>
    </row>
    <row r="225" spans="1:21" ht="15.75" thickBot="1" x14ac:dyDescent="0.3">
      <c r="A225" s="166"/>
      <c r="B225" s="25"/>
      <c r="C225" s="25"/>
      <c r="D225" s="25"/>
      <c r="E225" s="25"/>
      <c r="F225" s="188" t="s">
        <v>12</v>
      </c>
      <c r="G225" s="188" t="s">
        <v>3</v>
      </c>
      <c r="H225" s="188" t="s">
        <v>92</v>
      </c>
      <c r="I225" s="188" t="s">
        <v>13</v>
      </c>
      <c r="J225" s="188" t="s">
        <v>2</v>
      </c>
      <c r="K225" s="188" t="s">
        <v>0</v>
      </c>
      <c r="L225" s="190" t="s">
        <v>1</v>
      </c>
      <c r="M225" s="3" t="s">
        <v>14</v>
      </c>
      <c r="N225" s="3" t="s">
        <v>4</v>
      </c>
      <c r="O225" s="3" t="s">
        <v>5</v>
      </c>
      <c r="P225" s="3" t="s">
        <v>6</v>
      </c>
      <c r="Q225" s="3" t="s">
        <v>95</v>
      </c>
      <c r="R225" s="4"/>
      <c r="S225" s="3" t="s">
        <v>94</v>
      </c>
      <c r="T225" s="3" t="s">
        <v>93</v>
      </c>
      <c r="U225" s="3" t="s">
        <v>229</v>
      </c>
    </row>
    <row r="226" spans="1:21" x14ac:dyDescent="0.25">
      <c r="A226" s="166"/>
      <c r="B226" s="25">
        <v>90944</v>
      </c>
      <c r="C226" s="25" t="s">
        <v>37</v>
      </c>
      <c r="D226" s="25">
        <v>1</v>
      </c>
      <c r="E226" s="25" t="s">
        <v>23</v>
      </c>
      <c r="F226" s="191">
        <v>32508</v>
      </c>
      <c r="G226" s="192">
        <v>1296</v>
      </c>
      <c r="H226" s="192">
        <v>2323</v>
      </c>
      <c r="I226" s="193">
        <v>6589</v>
      </c>
      <c r="J226" s="193">
        <v>9202</v>
      </c>
      <c r="K226" s="193">
        <v>8596</v>
      </c>
      <c r="L226" s="194">
        <v>4501</v>
      </c>
      <c r="M226" s="124">
        <f t="shared" ref="M226:M231" si="169">I226/(F226-G226-H226)</f>
        <v>0.2280798920004154</v>
      </c>
      <c r="N226" s="63">
        <f t="shared" ref="N226:N231" si="170">J226/(F226-G226-H226)</f>
        <v>0.31852954411713802</v>
      </c>
      <c r="O226" s="63">
        <f t="shared" ref="O226:O231" si="171">K226/(F226-G226-H226)</f>
        <v>0.29755270172037801</v>
      </c>
      <c r="P226" s="64">
        <f t="shared" ref="P226:P231" si="172">L226/(F226-G226-H226)</f>
        <v>0.15580324691058881</v>
      </c>
      <c r="Q226" s="44">
        <v>2014</v>
      </c>
      <c r="R226" s="27"/>
      <c r="S226" s="2">
        <f>H226/F226</f>
        <v>7.1459333087240062E-2</v>
      </c>
      <c r="T226" s="72">
        <f>G226/F226</f>
        <v>3.9867109634551492E-2</v>
      </c>
      <c r="U226" s="72">
        <f>S226+T226</f>
        <v>0.11132644272179155</v>
      </c>
    </row>
    <row r="227" spans="1:21" x14ac:dyDescent="0.25">
      <c r="A227" s="166"/>
      <c r="B227" s="25"/>
      <c r="C227" s="25" t="s">
        <v>18</v>
      </c>
      <c r="D227" s="25"/>
      <c r="E227" s="25"/>
      <c r="F227" s="143">
        <v>33597</v>
      </c>
      <c r="G227" s="157">
        <v>1251</v>
      </c>
      <c r="H227" s="157">
        <v>3098</v>
      </c>
      <c r="I227" s="144">
        <v>8067</v>
      </c>
      <c r="J227" s="144">
        <v>9133</v>
      </c>
      <c r="K227" s="144">
        <v>8824</v>
      </c>
      <c r="L227" s="153">
        <v>3223</v>
      </c>
      <c r="M227" s="120">
        <f t="shared" si="169"/>
        <v>0.27581373085339167</v>
      </c>
      <c r="N227" s="18">
        <f t="shared" si="170"/>
        <v>0.31226066739606129</v>
      </c>
      <c r="O227" s="18">
        <f t="shared" si="171"/>
        <v>0.30169584245076586</v>
      </c>
      <c r="P227" s="19">
        <f t="shared" si="172"/>
        <v>0.11019556892778994</v>
      </c>
      <c r="Q227" s="44">
        <v>2015</v>
      </c>
      <c r="R227" s="27"/>
      <c r="S227" s="2">
        <f t="shared" ref="S227:S229" si="173">H227/F227</f>
        <v>9.2210614042920497E-2</v>
      </c>
      <c r="T227" s="72">
        <f t="shared" ref="T227:T229" si="174">G227/F227</f>
        <v>3.7235467452451113E-2</v>
      </c>
      <c r="U227" s="72">
        <f t="shared" ref="U227:U232" si="175">S227+T227</f>
        <v>0.12944608149537162</v>
      </c>
    </row>
    <row r="228" spans="1:21" x14ac:dyDescent="0.25">
      <c r="A228" s="166"/>
      <c r="B228" s="25"/>
      <c r="C228" s="25"/>
      <c r="D228" s="25"/>
      <c r="E228" s="25"/>
      <c r="F228" s="143">
        <v>33152</v>
      </c>
      <c r="G228" s="157">
        <v>1385</v>
      </c>
      <c r="H228" s="157">
        <v>2714</v>
      </c>
      <c r="I228" s="144">
        <v>7590</v>
      </c>
      <c r="J228" s="144">
        <v>9180</v>
      </c>
      <c r="K228" s="144">
        <v>8322</v>
      </c>
      <c r="L228" s="153">
        <v>3959</v>
      </c>
      <c r="M228" s="120">
        <f t="shared" si="169"/>
        <v>0.26124668708911303</v>
      </c>
      <c r="N228" s="18">
        <f t="shared" si="170"/>
        <v>0.31597425394967815</v>
      </c>
      <c r="O228" s="18">
        <f t="shared" si="171"/>
        <v>0.28644201975699585</v>
      </c>
      <c r="P228" s="19">
        <f t="shared" si="172"/>
        <v>0.13626819949747013</v>
      </c>
      <c r="Q228" s="44">
        <v>2016</v>
      </c>
      <c r="R228" s="4"/>
      <c r="S228" s="2">
        <f t="shared" si="173"/>
        <v>8.186534749034749E-2</v>
      </c>
      <c r="T228" s="72">
        <f t="shared" si="174"/>
        <v>4.1777268339768338E-2</v>
      </c>
      <c r="U228" s="72">
        <f t="shared" si="175"/>
        <v>0.12364261583011582</v>
      </c>
    </row>
    <row r="229" spans="1:21" x14ac:dyDescent="0.25">
      <c r="A229" s="166"/>
      <c r="B229" s="25"/>
      <c r="C229" s="25"/>
      <c r="D229" s="25"/>
      <c r="E229" s="25"/>
      <c r="F229" s="143">
        <v>31571</v>
      </c>
      <c r="G229" s="157">
        <v>1505</v>
      </c>
      <c r="H229" s="157">
        <v>3124</v>
      </c>
      <c r="I229" s="146">
        <v>6638</v>
      </c>
      <c r="J229" s="146">
        <v>8909</v>
      </c>
      <c r="K229" s="146">
        <v>7791</v>
      </c>
      <c r="L229" s="153">
        <v>3601</v>
      </c>
      <c r="M229" s="123">
        <f t="shared" si="169"/>
        <v>0.24638111498775148</v>
      </c>
      <c r="N229" s="66">
        <f t="shared" si="170"/>
        <v>0.33067329819612501</v>
      </c>
      <c r="O229" s="66">
        <f t="shared" si="171"/>
        <v>0.28917675005567517</v>
      </c>
      <c r="P229" s="67">
        <f t="shared" si="172"/>
        <v>0.13365748645237918</v>
      </c>
      <c r="Q229" s="44">
        <v>2017</v>
      </c>
      <c r="R229" s="4"/>
      <c r="S229" s="2">
        <f t="shared" si="173"/>
        <v>9.8951569478318707E-2</v>
      </c>
      <c r="T229" s="72">
        <f t="shared" si="174"/>
        <v>4.7670330366475562E-2</v>
      </c>
      <c r="U229" s="72">
        <f t="shared" si="175"/>
        <v>0.14662189984479426</v>
      </c>
    </row>
    <row r="230" spans="1:21" ht="15.75" thickBot="1" x14ac:dyDescent="0.3">
      <c r="A230" s="166"/>
      <c r="B230" s="25"/>
      <c r="C230" s="25"/>
      <c r="D230" s="25"/>
      <c r="E230" s="25"/>
      <c r="F230" s="147">
        <v>30792</v>
      </c>
      <c r="G230" s="156">
        <v>1758</v>
      </c>
      <c r="H230" s="156">
        <v>4069</v>
      </c>
      <c r="I230" s="148">
        <v>6200</v>
      </c>
      <c r="J230" s="148">
        <v>7901</v>
      </c>
      <c r="K230" s="148">
        <v>7178</v>
      </c>
      <c r="L230" s="139">
        <v>3680</v>
      </c>
      <c r="M230" s="119">
        <f t="shared" si="169"/>
        <v>0.24834768676146604</v>
      </c>
      <c r="N230" s="23">
        <f t="shared" si="170"/>
        <v>0.31648307630682954</v>
      </c>
      <c r="O230" s="23">
        <f t="shared" si="171"/>
        <v>0.28752253154416185</v>
      </c>
      <c r="P230" s="24">
        <f t="shared" si="172"/>
        <v>0.14740636891648307</v>
      </c>
      <c r="Q230" s="44">
        <v>2018</v>
      </c>
      <c r="R230" s="4"/>
      <c r="S230" s="2">
        <f t="shared" ref="S230" si="176">H230/F230</f>
        <v>0.13214471291244478</v>
      </c>
      <c r="T230" s="72">
        <f t="shared" ref="T230" si="177">G230/F230</f>
        <v>5.7092751363990647E-2</v>
      </c>
      <c r="U230" s="72">
        <f t="shared" si="175"/>
        <v>0.18923746427643542</v>
      </c>
    </row>
    <row r="231" spans="1:21" ht="15.75" thickBot="1" x14ac:dyDescent="0.3">
      <c r="A231" s="166"/>
      <c r="B231" s="25"/>
      <c r="C231" s="25"/>
      <c r="D231" s="25"/>
      <c r="E231" s="25"/>
      <c r="F231" s="147">
        <v>29348</v>
      </c>
      <c r="G231" s="156">
        <v>2009</v>
      </c>
      <c r="H231" s="156">
        <v>3532</v>
      </c>
      <c r="I231" s="148">
        <v>5497</v>
      </c>
      <c r="J231" s="148">
        <v>8377</v>
      </c>
      <c r="K231" s="148">
        <v>6638</v>
      </c>
      <c r="L231" s="139">
        <v>3295</v>
      </c>
      <c r="M231" s="119">
        <f t="shared" si="169"/>
        <v>0.23089847523837526</v>
      </c>
      <c r="N231" s="23">
        <f t="shared" si="170"/>
        <v>0.35187129835762593</v>
      </c>
      <c r="O231" s="23">
        <f t="shared" si="171"/>
        <v>0.27882555550888394</v>
      </c>
      <c r="P231" s="24">
        <f t="shared" si="172"/>
        <v>0.13840467089511488</v>
      </c>
      <c r="Q231" s="25">
        <v>2019</v>
      </c>
      <c r="R231" s="4"/>
      <c r="S231" s="2">
        <f t="shared" ref="S231:S232" si="178">H231/F231</f>
        <v>0.12034891645086547</v>
      </c>
      <c r="T231" s="72">
        <f t="shared" ref="T231:T232" si="179">G231/F231</f>
        <v>6.8454409159056831E-2</v>
      </c>
      <c r="U231" s="72">
        <f t="shared" si="175"/>
        <v>0.1888033256099223</v>
      </c>
    </row>
    <row r="232" spans="1:21" ht="15.75" thickBot="1" x14ac:dyDescent="0.3">
      <c r="A232" s="166"/>
      <c r="B232" s="25"/>
      <c r="C232" s="25"/>
      <c r="D232" s="25"/>
      <c r="E232" s="25"/>
      <c r="F232" s="147">
        <v>27925</v>
      </c>
      <c r="G232" s="156">
        <v>2305</v>
      </c>
      <c r="H232" s="156">
        <v>4112</v>
      </c>
      <c r="I232" s="148">
        <v>5068</v>
      </c>
      <c r="J232" s="148">
        <v>7582</v>
      </c>
      <c r="K232" s="148">
        <v>5928</v>
      </c>
      <c r="L232" s="139">
        <v>2930</v>
      </c>
      <c r="M232" s="119">
        <f>I232/(F232-G232-H232)</f>
        <v>0.23563325274316532</v>
      </c>
      <c r="N232" s="23">
        <f>J232/(F232-G232-H232)</f>
        <v>0.35251999256090755</v>
      </c>
      <c r="O232" s="23">
        <f>K232/(F232-G232-H232)</f>
        <v>0.2756183745583039</v>
      </c>
      <c r="P232" s="24">
        <f>L232/(F232-G232-H232)</f>
        <v>0.1362283801376232</v>
      </c>
      <c r="Q232" s="25">
        <v>2020</v>
      </c>
      <c r="R232" s="4"/>
      <c r="S232" s="2">
        <f t="shared" si="178"/>
        <v>0.14725156669650852</v>
      </c>
      <c r="T232" s="72">
        <f t="shared" si="179"/>
        <v>8.2542524619516569E-2</v>
      </c>
      <c r="U232" s="76">
        <f t="shared" si="175"/>
        <v>0.22979409131602507</v>
      </c>
    </row>
    <row r="233" spans="1:21" x14ac:dyDescent="0.25">
      <c r="A233" s="166"/>
      <c r="B233" s="25"/>
      <c r="C233" s="25"/>
      <c r="D233" s="25"/>
      <c r="E233" s="25"/>
      <c r="F233" s="200"/>
      <c r="G233" s="200"/>
      <c r="H233" s="200"/>
      <c r="I233" s="200"/>
      <c r="J233" s="200"/>
      <c r="K233" s="200"/>
      <c r="L233" s="200"/>
      <c r="M233" s="25"/>
      <c r="N233" s="25"/>
      <c r="O233" s="25"/>
      <c r="P233" s="25"/>
      <c r="Q233" s="25"/>
      <c r="R233" s="27"/>
      <c r="S233" s="27"/>
    </row>
    <row r="234" spans="1:21" ht="15.75" thickBot="1" x14ac:dyDescent="0.3">
      <c r="A234" s="166"/>
      <c r="B234" s="25"/>
      <c r="C234" s="25"/>
      <c r="D234" s="25"/>
      <c r="E234" s="25"/>
      <c r="F234" s="188" t="s">
        <v>12</v>
      </c>
      <c r="G234" s="188" t="s">
        <v>3</v>
      </c>
      <c r="H234" s="188" t="s">
        <v>92</v>
      </c>
      <c r="I234" s="188" t="s">
        <v>13</v>
      </c>
      <c r="J234" s="188" t="s">
        <v>2</v>
      </c>
      <c r="K234" s="188" t="s">
        <v>0</v>
      </c>
      <c r="L234" s="190" t="s">
        <v>1</v>
      </c>
      <c r="M234" s="3" t="s">
        <v>14</v>
      </c>
      <c r="N234" s="3" t="s">
        <v>4</v>
      </c>
      <c r="O234" s="3" t="s">
        <v>5</v>
      </c>
      <c r="P234" s="3" t="s">
        <v>6</v>
      </c>
      <c r="Q234" s="3" t="s">
        <v>95</v>
      </c>
      <c r="R234" s="4"/>
      <c r="S234" s="3" t="s">
        <v>94</v>
      </c>
      <c r="T234" s="3" t="s">
        <v>93</v>
      </c>
      <c r="U234" s="3" t="s">
        <v>229</v>
      </c>
    </row>
    <row r="235" spans="1:21" x14ac:dyDescent="0.25">
      <c r="A235" s="166"/>
      <c r="B235" s="25">
        <v>90932</v>
      </c>
      <c r="C235" s="25" t="s">
        <v>43</v>
      </c>
      <c r="D235" s="25">
        <v>1</v>
      </c>
      <c r="E235" s="25" t="s">
        <v>23</v>
      </c>
      <c r="F235" s="191">
        <v>3519</v>
      </c>
      <c r="G235" s="192">
        <v>112</v>
      </c>
      <c r="H235" s="192">
        <v>38</v>
      </c>
      <c r="I235" s="193">
        <v>861</v>
      </c>
      <c r="J235" s="193">
        <v>1229</v>
      </c>
      <c r="K235" s="193">
        <v>1038</v>
      </c>
      <c r="L235" s="194">
        <v>241</v>
      </c>
      <c r="M235" s="124">
        <f t="shared" ref="M235:M240" si="180">I235/(F235-G235-H235)</f>
        <v>0.25556544968833483</v>
      </c>
      <c r="N235" s="63">
        <f t="shared" ref="N235:N240" si="181">J235/(F235-G235-H235)</f>
        <v>0.36479667557138618</v>
      </c>
      <c r="O235" s="63">
        <f t="shared" ref="O235:O240" si="182">K235/(F235-G235-H235)</f>
        <v>0.30810329474621551</v>
      </c>
      <c r="P235" s="64">
        <f t="shared" ref="P235:P240" si="183">L235/(F235-G235-H235)</f>
        <v>7.1534579994063527E-2</v>
      </c>
      <c r="Q235" s="44">
        <v>2014</v>
      </c>
      <c r="R235" s="27"/>
      <c r="S235" s="2">
        <f>H235/F235</f>
        <v>1.0798522307473715E-2</v>
      </c>
      <c r="T235" s="72">
        <f>G235/F235</f>
        <v>3.1827223643080424E-2</v>
      </c>
      <c r="U235" s="72">
        <f>S235+T235</f>
        <v>4.2625745950554142E-2</v>
      </c>
    </row>
    <row r="236" spans="1:21" x14ac:dyDescent="0.25">
      <c r="A236" s="166"/>
      <c r="B236" s="25"/>
      <c r="C236" s="25" t="s">
        <v>18</v>
      </c>
      <c r="D236" s="25"/>
      <c r="E236" s="25"/>
      <c r="F236" s="143">
        <v>3945</v>
      </c>
      <c r="G236" s="157">
        <v>225</v>
      </c>
      <c r="H236" s="157">
        <v>94</v>
      </c>
      <c r="I236" s="144">
        <v>649</v>
      </c>
      <c r="J236" s="144">
        <v>1111</v>
      </c>
      <c r="K236" s="144">
        <v>1152</v>
      </c>
      <c r="L236" s="153">
        <v>714</v>
      </c>
      <c r="M236" s="17">
        <f t="shared" si="180"/>
        <v>0.17898510755653613</v>
      </c>
      <c r="N236" s="18">
        <f t="shared" si="181"/>
        <v>0.30639823496966356</v>
      </c>
      <c r="O236" s="18">
        <f t="shared" si="182"/>
        <v>0.3177054605626034</v>
      </c>
      <c r="P236" s="19">
        <f t="shared" si="183"/>
        <v>0.19691119691119691</v>
      </c>
      <c r="Q236" s="44">
        <v>2015</v>
      </c>
      <c r="R236" s="27"/>
      <c r="S236" s="2">
        <f t="shared" ref="S236:S239" si="184">H236/F236</f>
        <v>2.3827629911280103E-2</v>
      </c>
      <c r="T236" s="72">
        <f t="shared" ref="T236:T239" si="185">G236/F236</f>
        <v>5.7034220532319393E-2</v>
      </c>
      <c r="U236" s="72">
        <f t="shared" ref="U236:U241" si="186">S236+T236</f>
        <v>8.0861850443599503E-2</v>
      </c>
    </row>
    <row r="237" spans="1:21" x14ac:dyDescent="0.25">
      <c r="A237" s="166"/>
      <c r="B237" s="25"/>
      <c r="C237" s="25"/>
      <c r="D237" s="25"/>
      <c r="E237" s="25"/>
      <c r="F237" s="143">
        <v>3875</v>
      </c>
      <c r="G237" s="157">
        <v>226</v>
      </c>
      <c r="H237" s="157">
        <v>75</v>
      </c>
      <c r="I237" s="144">
        <v>818</v>
      </c>
      <c r="J237" s="144">
        <v>1095</v>
      </c>
      <c r="K237" s="144">
        <v>1179</v>
      </c>
      <c r="L237" s="153">
        <v>482</v>
      </c>
      <c r="M237" s="120">
        <f t="shared" si="180"/>
        <v>0.22887520984890877</v>
      </c>
      <c r="N237" s="18">
        <f t="shared" si="181"/>
        <v>0.30637940682708448</v>
      </c>
      <c r="O237" s="18">
        <f t="shared" si="182"/>
        <v>0.32988248461108</v>
      </c>
      <c r="P237" s="19">
        <f t="shared" si="183"/>
        <v>0.1348628987129267</v>
      </c>
      <c r="Q237" s="44">
        <v>2016</v>
      </c>
      <c r="R237" s="4"/>
      <c r="S237" s="2">
        <f t="shared" si="184"/>
        <v>1.935483870967742E-2</v>
      </c>
      <c r="T237" s="72">
        <f t="shared" si="185"/>
        <v>5.8322580645161291E-2</v>
      </c>
      <c r="U237" s="72">
        <f t="shared" si="186"/>
        <v>7.7677419354838712E-2</v>
      </c>
    </row>
    <row r="238" spans="1:21" x14ac:dyDescent="0.25">
      <c r="A238" s="166"/>
      <c r="B238" s="25"/>
      <c r="C238" s="25"/>
      <c r="D238" s="25"/>
      <c r="E238" s="25"/>
      <c r="F238" s="143">
        <v>3406</v>
      </c>
      <c r="G238" s="157">
        <v>155</v>
      </c>
      <c r="H238" s="157">
        <v>34</v>
      </c>
      <c r="I238" s="146">
        <v>768</v>
      </c>
      <c r="J238" s="146">
        <v>1101</v>
      </c>
      <c r="K238" s="146">
        <v>910</v>
      </c>
      <c r="L238" s="153">
        <v>438</v>
      </c>
      <c r="M238" s="123">
        <f t="shared" si="180"/>
        <v>0.23873173764376748</v>
      </c>
      <c r="N238" s="66">
        <f t="shared" si="181"/>
        <v>0.34224432701274482</v>
      </c>
      <c r="O238" s="66">
        <f t="shared" si="182"/>
        <v>0.28287224121852655</v>
      </c>
      <c r="P238" s="67">
        <f t="shared" si="183"/>
        <v>0.13615169412496114</v>
      </c>
      <c r="Q238" s="44">
        <v>2017</v>
      </c>
      <c r="R238" s="4"/>
      <c r="S238" s="2">
        <f t="shared" si="184"/>
        <v>9.982384028185555E-3</v>
      </c>
      <c r="T238" s="72">
        <f t="shared" si="185"/>
        <v>4.5507927187316499E-2</v>
      </c>
      <c r="U238" s="72">
        <f t="shared" si="186"/>
        <v>5.5490311215502054E-2</v>
      </c>
    </row>
    <row r="239" spans="1:21" ht="15.75" thickBot="1" x14ac:dyDescent="0.3">
      <c r="A239" s="166"/>
      <c r="B239" s="25"/>
      <c r="C239" s="25"/>
      <c r="D239" s="25"/>
      <c r="E239" s="25"/>
      <c r="F239" s="147">
        <v>3172</v>
      </c>
      <c r="G239" s="156">
        <v>313</v>
      </c>
      <c r="H239" s="156">
        <v>107</v>
      </c>
      <c r="I239" s="148">
        <v>786</v>
      </c>
      <c r="J239" s="148">
        <v>837</v>
      </c>
      <c r="K239" s="148">
        <v>769</v>
      </c>
      <c r="L239" s="139">
        <v>360</v>
      </c>
      <c r="M239" s="119">
        <f t="shared" si="180"/>
        <v>0.28561046511627908</v>
      </c>
      <c r="N239" s="23">
        <f t="shared" si="181"/>
        <v>0.30414244186046513</v>
      </c>
      <c r="O239" s="23">
        <f t="shared" si="182"/>
        <v>0.27943313953488375</v>
      </c>
      <c r="P239" s="24">
        <f t="shared" si="183"/>
        <v>0.1308139534883721</v>
      </c>
      <c r="Q239" s="44">
        <v>2018</v>
      </c>
      <c r="R239" s="4"/>
      <c r="S239" s="2">
        <f t="shared" si="184"/>
        <v>3.373266078184111E-2</v>
      </c>
      <c r="T239" s="72">
        <f t="shared" si="185"/>
        <v>9.8675914249684735E-2</v>
      </c>
      <c r="U239" s="72">
        <f t="shared" si="186"/>
        <v>0.13240857503152584</v>
      </c>
    </row>
    <row r="240" spans="1:21" ht="15.75" thickBot="1" x14ac:dyDescent="0.3">
      <c r="A240" s="166"/>
      <c r="B240" s="25"/>
      <c r="C240" s="25"/>
      <c r="D240" s="25"/>
      <c r="E240" s="25"/>
      <c r="F240" s="147">
        <v>2238</v>
      </c>
      <c r="G240" s="156">
        <v>212</v>
      </c>
      <c r="H240" s="156">
        <v>72</v>
      </c>
      <c r="I240" s="148">
        <v>419</v>
      </c>
      <c r="J240" s="148">
        <v>706</v>
      </c>
      <c r="K240" s="148">
        <v>576</v>
      </c>
      <c r="L240" s="139">
        <v>253</v>
      </c>
      <c r="M240" s="119">
        <f t="shared" si="180"/>
        <v>0.21443193449334699</v>
      </c>
      <c r="N240" s="23">
        <f t="shared" si="181"/>
        <v>0.36131013306038895</v>
      </c>
      <c r="O240" s="23">
        <f t="shared" si="182"/>
        <v>0.29477993858751278</v>
      </c>
      <c r="P240" s="24">
        <f t="shared" si="183"/>
        <v>0.12947799385875128</v>
      </c>
      <c r="Q240" s="25">
        <v>2019</v>
      </c>
      <c r="R240" s="4"/>
      <c r="S240" s="2">
        <f t="shared" ref="S240:S241" si="187">H240/F240</f>
        <v>3.2171581769436998E-2</v>
      </c>
      <c r="T240" s="72">
        <f t="shared" ref="T240:T241" si="188">G240/F240</f>
        <v>9.472743521000894E-2</v>
      </c>
      <c r="U240" s="72">
        <f t="shared" si="186"/>
        <v>0.12689901697944594</v>
      </c>
    </row>
    <row r="241" spans="1:21" ht="15.75" thickBot="1" x14ac:dyDescent="0.3">
      <c r="A241" s="166"/>
      <c r="B241" s="25"/>
      <c r="C241" s="25"/>
      <c r="D241" s="25"/>
      <c r="E241" s="25"/>
      <c r="F241" s="147">
        <v>1797</v>
      </c>
      <c r="G241" s="156">
        <v>148</v>
      </c>
      <c r="H241" s="156">
        <v>68</v>
      </c>
      <c r="I241" s="148">
        <v>243</v>
      </c>
      <c r="J241" s="148">
        <v>393</v>
      </c>
      <c r="K241" s="148">
        <v>548</v>
      </c>
      <c r="L241" s="139">
        <v>397</v>
      </c>
      <c r="M241" s="28">
        <f>I241/(F241-G241-H241)</f>
        <v>0.15370018975332067</v>
      </c>
      <c r="N241" s="23">
        <f>J241/(F241-G241-H241)</f>
        <v>0.24857685009487665</v>
      </c>
      <c r="O241" s="23">
        <f>K241/(F241-G241-H241)</f>
        <v>0.34661606578115117</v>
      </c>
      <c r="P241" s="78">
        <f>L241/(F241-G241-H241)</f>
        <v>0.25110689437065148</v>
      </c>
      <c r="Q241" s="25">
        <v>2020</v>
      </c>
      <c r="R241" s="4"/>
      <c r="S241" s="2">
        <f t="shared" si="187"/>
        <v>3.7840845854201444E-2</v>
      </c>
      <c r="T241" s="72">
        <f t="shared" si="188"/>
        <v>8.2359488035614908E-2</v>
      </c>
      <c r="U241" s="72">
        <f t="shared" si="186"/>
        <v>0.12020033388981635</v>
      </c>
    </row>
    <row r="242" spans="1:21" x14ac:dyDescent="0.25">
      <c r="A242" s="166"/>
      <c r="B242" s="25"/>
      <c r="C242" s="25"/>
      <c r="D242" s="25"/>
      <c r="E242" s="25"/>
      <c r="F242" s="200"/>
      <c r="G242" s="200"/>
      <c r="H242" s="200"/>
      <c r="I242" s="200"/>
      <c r="J242" s="200"/>
      <c r="K242" s="200"/>
      <c r="L242" s="200"/>
      <c r="M242" s="25"/>
      <c r="N242" s="25"/>
      <c r="O242" s="25"/>
      <c r="P242" s="25"/>
      <c r="Q242" s="25"/>
      <c r="R242" s="27"/>
      <c r="S242" s="27"/>
    </row>
    <row r="243" spans="1:21" ht="15.75" thickBot="1" x14ac:dyDescent="0.3">
      <c r="A243" s="166"/>
      <c r="B243" s="25"/>
      <c r="C243" s="25"/>
      <c r="D243" s="25"/>
      <c r="E243" s="25"/>
      <c r="F243" s="188" t="s">
        <v>12</v>
      </c>
      <c r="G243" s="188" t="s">
        <v>3</v>
      </c>
      <c r="H243" s="188" t="s">
        <v>92</v>
      </c>
      <c r="I243" s="188" t="s">
        <v>13</v>
      </c>
      <c r="J243" s="188" t="s">
        <v>2</v>
      </c>
      <c r="K243" s="188" t="s">
        <v>0</v>
      </c>
      <c r="L243" s="190" t="s">
        <v>1</v>
      </c>
      <c r="M243" s="3" t="s">
        <v>14</v>
      </c>
      <c r="N243" s="3" t="s">
        <v>4</v>
      </c>
      <c r="O243" s="3" t="s">
        <v>5</v>
      </c>
      <c r="P243" s="3" t="s">
        <v>6</v>
      </c>
      <c r="Q243" s="3" t="s">
        <v>95</v>
      </c>
      <c r="R243" s="4"/>
      <c r="S243" s="3" t="s">
        <v>94</v>
      </c>
      <c r="T243" s="3" t="s">
        <v>93</v>
      </c>
      <c r="U243" s="3" t="s">
        <v>229</v>
      </c>
    </row>
    <row r="244" spans="1:21" x14ac:dyDescent="0.25">
      <c r="A244" s="166"/>
      <c r="B244" s="25">
        <v>90933</v>
      </c>
      <c r="C244" s="25" t="s">
        <v>40</v>
      </c>
      <c r="D244" s="25">
        <v>1</v>
      </c>
      <c r="E244" s="25" t="s">
        <v>23</v>
      </c>
      <c r="F244" s="191">
        <v>1468</v>
      </c>
      <c r="G244" s="192">
        <v>59</v>
      </c>
      <c r="H244" s="192">
        <v>29</v>
      </c>
      <c r="I244" s="193">
        <v>282</v>
      </c>
      <c r="J244" s="193">
        <v>491</v>
      </c>
      <c r="K244" s="193">
        <v>432</v>
      </c>
      <c r="L244" s="194">
        <v>175</v>
      </c>
      <c r="M244" s="124">
        <f t="shared" ref="M244:M249" si="189">I244/(F244-G244-H244)</f>
        <v>0.20434782608695654</v>
      </c>
      <c r="N244" s="63">
        <f t="shared" ref="N244:N249" si="190">J244/(F244-G244-H244)</f>
        <v>0.35579710144927534</v>
      </c>
      <c r="O244" s="63">
        <f t="shared" ref="O244:O249" si="191">K244/(F244-G244-H244)</f>
        <v>0.31304347826086959</v>
      </c>
      <c r="P244" s="64">
        <f t="shared" ref="P244:P249" si="192">L244/(F244-G244-H244)</f>
        <v>0.12681159420289856</v>
      </c>
      <c r="Q244" s="44">
        <v>2014</v>
      </c>
      <c r="R244" s="27"/>
      <c r="S244" s="2">
        <f>H244/F244</f>
        <v>1.9754768392370572E-2</v>
      </c>
      <c r="T244" s="72">
        <f>G244/F244</f>
        <v>4.0190735694822885E-2</v>
      </c>
      <c r="U244" s="72">
        <f>S244+T244</f>
        <v>5.9945504087193457E-2</v>
      </c>
    </row>
    <row r="245" spans="1:21" x14ac:dyDescent="0.25">
      <c r="A245" s="166"/>
      <c r="B245" s="25"/>
      <c r="C245" s="25" t="s">
        <v>18</v>
      </c>
      <c r="D245" s="25"/>
      <c r="E245" s="25"/>
      <c r="F245" s="143">
        <v>1502</v>
      </c>
      <c r="G245" s="157">
        <v>42</v>
      </c>
      <c r="H245" s="157">
        <v>49</v>
      </c>
      <c r="I245" s="144">
        <v>292</v>
      </c>
      <c r="J245" s="144">
        <v>498</v>
      </c>
      <c r="K245" s="144">
        <v>419</v>
      </c>
      <c r="L245" s="153">
        <v>202</v>
      </c>
      <c r="M245" s="120">
        <f t="shared" si="189"/>
        <v>0.20694542877391919</v>
      </c>
      <c r="N245" s="18">
        <f t="shared" si="190"/>
        <v>0.35294117647058826</v>
      </c>
      <c r="O245" s="18">
        <f t="shared" si="191"/>
        <v>0.29695251594613747</v>
      </c>
      <c r="P245" s="19">
        <f t="shared" si="192"/>
        <v>0.14316087880935507</v>
      </c>
      <c r="Q245" s="44">
        <v>2015</v>
      </c>
      <c r="R245" s="27"/>
      <c r="S245" s="2">
        <f t="shared" ref="S245:S248" si="193">H245/F245</f>
        <v>3.262316910785619E-2</v>
      </c>
      <c r="T245" s="72">
        <f t="shared" ref="T245:T248" si="194">G245/F245</f>
        <v>2.7962716378162451E-2</v>
      </c>
      <c r="U245" s="72">
        <f t="shared" ref="U245:U250" si="195">S245+T245</f>
        <v>6.0585885486018641E-2</v>
      </c>
    </row>
    <row r="246" spans="1:21" x14ac:dyDescent="0.25">
      <c r="A246" s="166"/>
      <c r="B246" s="25"/>
      <c r="C246" s="25"/>
      <c r="D246" s="25"/>
      <c r="E246" s="25"/>
      <c r="F246" s="143">
        <v>1096</v>
      </c>
      <c r="G246" s="157">
        <v>34</v>
      </c>
      <c r="H246" s="157">
        <v>19</v>
      </c>
      <c r="I246" s="144">
        <v>190</v>
      </c>
      <c r="J246" s="144">
        <v>366</v>
      </c>
      <c r="K246" s="144">
        <v>354</v>
      </c>
      <c r="L246" s="153">
        <v>133</v>
      </c>
      <c r="M246" s="17">
        <f t="shared" si="189"/>
        <v>0.18216682646212848</v>
      </c>
      <c r="N246" s="18">
        <f t="shared" si="190"/>
        <v>0.35091083413231067</v>
      </c>
      <c r="O246" s="18">
        <f t="shared" si="191"/>
        <v>0.33940556088207097</v>
      </c>
      <c r="P246" s="19">
        <f t="shared" si="192"/>
        <v>0.12751677852348994</v>
      </c>
      <c r="Q246" s="44">
        <v>2016</v>
      </c>
      <c r="R246" s="4"/>
      <c r="S246" s="2">
        <f t="shared" si="193"/>
        <v>1.7335766423357664E-2</v>
      </c>
      <c r="T246" s="72">
        <f t="shared" si="194"/>
        <v>3.1021897810218978E-2</v>
      </c>
      <c r="U246" s="72">
        <f t="shared" si="195"/>
        <v>4.8357664233576639E-2</v>
      </c>
    </row>
    <row r="247" spans="1:21" x14ac:dyDescent="0.25">
      <c r="A247" s="166"/>
      <c r="B247" s="25"/>
      <c r="C247" s="25"/>
      <c r="D247" s="25"/>
      <c r="E247" s="25"/>
      <c r="F247" s="143">
        <v>1236</v>
      </c>
      <c r="G247" s="157">
        <v>45</v>
      </c>
      <c r="H247" s="157">
        <v>57</v>
      </c>
      <c r="I247" s="146">
        <v>260</v>
      </c>
      <c r="J247" s="146">
        <v>366</v>
      </c>
      <c r="K247" s="146">
        <v>309</v>
      </c>
      <c r="L247" s="153">
        <v>199</v>
      </c>
      <c r="M247" s="123">
        <f t="shared" si="189"/>
        <v>0.2292768959435626</v>
      </c>
      <c r="N247" s="66">
        <f t="shared" si="190"/>
        <v>0.32275132275132273</v>
      </c>
      <c r="O247" s="66">
        <f t="shared" si="191"/>
        <v>0.2724867724867725</v>
      </c>
      <c r="P247" s="67">
        <f t="shared" si="192"/>
        <v>0.17548500881834214</v>
      </c>
      <c r="Q247" s="44">
        <v>2017</v>
      </c>
      <c r="R247" s="4"/>
      <c r="S247" s="2">
        <f t="shared" si="193"/>
        <v>4.6116504854368932E-2</v>
      </c>
      <c r="T247" s="72">
        <f t="shared" si="194"/>
        <v>3.640776699029126E-2</v>
      </c>
      <c r="U247" s="72">
        <f t="shared" si="195"/>
        <v>8.2524271844660185E-2</v>
      </c>
    </row>
    <row r="248" spans="1:21" ht="15.75" thickBot="1" x14ac:dyDescent="0.3">
      <c r="A248" s="166"/>
      <c r="B248" s="25"/>
      <c r="C248" s="25"/>
      <c r="D248" s="25"/>
      <c r="E248" s="25"/>
      <c r="F248" s="147">
        <v>1380</v>
      </c>
      <c r="G248" s="156">
        <v>112</v>
      </c>
      <c r="H248" s="156">
        <v>121</v>
      </c>
      <c r="I248" s="148">
        <v>239</v>
      </c>
      <c r="J248" s="148">
        <v>377</v>
      </c>
      <c r="K248" s="148">
        <v>333</v>
      </c>
      <c r="L248" s="139">
        <v>198</v>
      </c>
      <c r="M248" s="119">
        <f t="shared" si="189"/>
        <v>0.20836965998256321</v>
      </c>
      <c r="N248" s="23">
        <f t="shared" si="190"/>
        <v>0.32868352223190933</v>
      </c>
      <c r="O248" s="23">
        <f t="shared" si="191"/>
        <v>0.29032258064516131</v>
      </c>
      <c r="P248" s="24">
        <f t="shared" si="192"/>
        <v>0.17262423714036618</v>
      </c>
      <c r="Q248" s="44">
        <v>2018</v>
      </c>
      <c r="R248" s="4"/>
      <c r="S248" s="2">
        <f t="shared" si="193"/>
        <v>8.7681159420289853E-2</v>
      </c>
      <c r="T248" s="72">
        <f t="shared" si="194"/>
        <v>8.1159420289855067E-2</v>
      </c>
      <c r="U248" s="72">
        <f t="shared" si="195"/>
        <v>0.16884057971014493</v>
      </c>
    </row>
    <row r="249" spans="1:21" ht="15.75" thickBot="1" x14ac:dyDescent="0.3">
      <c r="A249" s="166"/>
      <c r="B249" s="25"/>
      <c r="C249" s="25"/>
      <c r="D249" s="25"/>
      <c r="E249" s="25"/>
      <c r="F249" s="147">
        <v>1207</v>
      </c>
      <c r="G249" s="156">
        <v>80</v>
      </c>
      <c r="H249" s="156">
        <v>56</v>
      </c>
      <c r="I249" s="148">
        <v>196</v>
      </c>
      <c r="J249" s="148">
        <v>394</v>
      </c>
      <c r="K249" s="148">
        <v>339</v>
      </c>
      <c r="L249" s="139">
        <v>142</v>
      </c>
      <c r="M249" s="28">
        <f t="shared" si="189"/>
        <v>0.18300653594771241</v>
      </c>
      <c r="N249" s="23">
        <f t="shared" si="190"/>
        <v>0.36788048552754438</v>
      </c>
      <c r="O249" s="23">
        <f t="shared" si="191"/>
        <v>0.31652661064425769</v>
      </c>
      <c r="P249" s="24">
        <f t="shared" si="192"/>
        <v>0.13258636788048553</v>
      </c>
      <c r="Q249" s="25">
        <v>2019</v>
      </c>
      <c r="R249" s="4"/>
      <c r="S249" s="2">
        <f t="shared" ref="S249:S250" si="196">H249/F249</f>
        <v>4.6396023198011602E-2</v>
      </c>
      <c r="T249" s="72">
        <f t="shared" ref="T249:T250" si="197">G249/F249</f>
        <v>6.628003314001657E-2</v>
      </c>
      <c r="U249" s="72">
        <f t="shared" si="195"/>
        <v>0.11267605633802817</v>
      </c>
    </row>
    <row r="250" spans="1:21" ht="15.75" thickBot="1" x14ac:dyDescent="0.3">
      <c r="A250" s="166"/>
      <c r="B250" s="25"/>
      <c r="C250" s="25"/>
      <c r="D250" s="25"/>
      <c r="E250" s="25"/>
      <c r="F250" s="147">
        <v>1022</v>
      </c>
      <c r="G250" s="156">
        <v>68</v>
      </c>
      <c r="H250" s="156">
        <v>71</v>
      </c>
      <c r="I250" s="148">
        <v>182</v>
      </c>
      <c r="J250" s="148">
        <v>274</v>
      </c>
      <c r="K250" s="148">
        <v>279</v>
      </c>
      <c r="L250" s="139">
        <v>148</v>
      </c>
      <c r="M250" s="119">
        <f>I250/(F250-G250-H250)</f>
        <v>0.20611551528878821</v>
      </c>
      <c r="N250" s="23">
        <f>J250/(F250-G250-H250)</f>
        <v>0.31030577576443941</v>
      </c>
      <c r="O250" s="23">
        <f>K250/(F250-G250-H250)</f>
        <v>0.31596828992072479</v>
      </c>
      <c r="P250" s="24">
        <f>L250/(F250-G250-H250)</f>
        <v>0.16761041902604756</v>
      </c>
      <c r="Q250" s="25">
        <v>2020</v>
      </c>
      <c r="R250" s="4"/>
      <c r="S250" s="2">
        <f t="shared" si="196"/>
        <v>6.947162426614481E-2</v>
      </c>
      <c r="T250" s="72">
        <f t="shared" si="197"/>
        <v>6.6536203522504889E-2</v>
      </c>
      <c r="U250" s="72">
        <f t="shared" si="195"/>
        <v>0.1360078277886497</v>
      </c>
    </row>
    <row r="251" spans="1:21" x14ac:dyDescent="0.25">
      <c r="A251" s="166"/>
      <c r="B251" s="25"/>
      <c r="C251" s="25"/>
      <c r="D251" s="25"/>
      <c r="E251" s="25"/>
      <c r="F251" s="200"/>
      <c r="G251" s="200"/>
      <c r="H251" s="200"/>
      <c r="I251" s="200"/>
      <c r="J251" s="200"/>
      <c r="K251" s="200"/>
      <c r="L251" s="200"/>
      <c r="M251" s="26"/>
      <c r="N251" s="26"/>
      <c r="O251" s="26"/>
      <c r="P251" s="26"/>
      <c r="Q251" s="25"/>
      <c r="R251" s="27"/>
      <c r="S251" s="27"/>
    </row>
    <row r="252" spans="1:21" ht="15.75" thickBot="1" x14ac:dyDescent="0.3">
      <c r="A252" s="166"/>
      <c r="B252" s="25"/>
      <c r="C252" s="25"/>
      <c r="D252" s="25"/>
      <c r="E252" s="25"/>
      <c r="F252" s="188" t="s">
        <v>12</v>
      </c>
      <c r="G252" s="188" t="s">
        <v>3</v>
      </c>
      <c r="H252" s="188" t="s">
        <v>92</v>
      </c>
      <c r="I252" s="188" t="s">
        <v>13</v>
      </c>
      <c r="J252" s="188" t="s">
        <v>2</v>
      </c>
      <c r="K252" s="188" t="s">
        <v>0</v>
      </c>
      <c r="L252" s="190" t="s">
        <v>1</v>
      </c>
      <c r="M252" s="3" t="s">
        <v>14</v>
      </c>
      <c r="N252" s="3" t="s">
        <v>4</v>
      </c>
      <c r="O252" s="3" t="s">
        <v>5</v>
      </c>
      <c r="P252" s="3" t="s">
        <v>6</v>
      </c>
      <c r="Q252" s="3" t="s">
        <v>95</v>
      </c>
      <c r="R252" s="4"/>
      <c r="S252" s="3" t="s">
        <v>94</v>
      </c>
      <c r="T252" s="3" t="s">
        <v>93</v>
      </c>
      <c r="U252" s="3" t="s">
        <v>229</v>
      </c>
    </row>
    <row r="253" spans="1:21" x14ac:dyDescent="0.25">
      <c r="A253" s="166"/>
      <c r="B253" s="25">
        <v>90934</v>
      </c>
      <c r="C253" s="25" t="s">
        <v>44</v>
      </c>
      <c r="D253" s="25">
        <v>1</v>
      </c>
      <c r="E253" s="25" t="s">
        <v>23</v>
      </c>
      <c r="F253" s="191">
        <v>3453</v>
      </c>
      <c r="G253" s="192">
        <v>181</v>
      </c>
      <c r="H253" s="192">
        <v>237</v>
      </c>
      <c r="I253" s="193">
        <v>733</v>
      </c>
      <c r="J253" s="193">
        <v>918</v>
      </c>
      <c r="K253" s="193">
        <v>851</v>
      </c>
      <c r="L253" s="194">
        <v>533</v>
      </c>
      <c r="M253" s="124">
        <f t="shared" ref="M253:M258" si="198">I253/(F253-G253-H253)</f>
        <v>0.2415156507413509</v>
      </c>
      <c r="N253" s="63">
        <f t="shared" ref="N253:N258" si="199">J253/(F253-G253-H253)</f>
        <v>0.30247116968698518</v>
      </c>
      <c r="O253" s="63">
        <f t="shared" ref="O253:O258" si="200">K253/(F253-G253-H253)</f>
        <v>0.28039538714991763</v>
      </c>
      <c r="P253" s="64">
        <f t="shared" ref="P253:P258" si="201">L253/(F253-G253-H253)</f>
        <v>0.1756177924217463</v>
      </c>
      <c r="Q253" s="44">
        <v>2014</v>
      </c>
      <c r="R253" s="27"/>
      <c r="S253" s="2">
        <f>H253/F253</f>
        <v>6.8635968722849702E-2</v>
      </c>
      <c r="T253" s="72">
        <f>G253/F253</f>
        <v>5.241818708369534E-2</v>
      </c>
      <c r="U253" s="72">
        <f>S253+T253</f>
        <v>0.12105415580654505</v>
      </c>
    </row>
    <row r="254" spans="1:21" x14ac:dyDescent="0.25">
      <c r="A254" s="166"/>
      <c r="B254" s="25"/>
      <c r="C254" s="25" t="s">
        <v>18</v>
      </c>
      <c r="D254" s="25"/>
      <c r="E254" s="25"/>
      <c r="F254" s="143">
        <v>3573</v>
      </c>
      <c r="G254" s="157">
        <v>160</v>
      </c>
      <c r="H254" s="157">
        <v>152</v>
      </c>
      <c r="I254" s="144">
        <v>748</v>
      </c>
      <c r="J254" s="144">
        <v>1070</v>
      </c>
      <c r="K254" s="144">
        <v>867</v>
      </c>
      <c r="L254" s="153">
        <v>576</v>
      </c>
      <c r="M254" s="120">
        <f t="shared" si="198"/>
        <v>0.22937749156700399</v>
      </c>
      <c r="N254" s="18">
        <f t="shared" si="199"/>
        <v>0.32812020852499235</v>
      </c>
      <c r="O254" s="18">
        <f t="shared" si="200"/>
        <v>0.26586936522539101</v>
      </c>
      <c r="P254" s="19">
        <f t="shared" si="201"/>
        <v>0.17663293468261271</v>
      </c>
      <c r="Q254" s="44">
        <v>2015</v>
      </c>
      <c r="R254" s="27"/>
      <c r="S254" s="2">
        <f t="shared" ref="S254:S257" si="202">H254/F254</f>
        <v>4.2541281835992165E-2</v>
      </c>
      <c r="T254" s="72">
        <f t="shared" ref="T254:T257" si="203">G254/F254</f>
        <v>4.4780296669465439E-2</v>
      </c>
      <c r="U254" s="72">
        <f t="shared" ref="U254:U259" si="204">S254+T254</f>
        <v>8.7321578505457603E-2</v>
      </c>
    </row>
    <row r="255" spans="1:21" x14ac:dyDescent="0.25">
      <c r="A255" s="166"/>
      <c r="B255" s="25"/>
      <c r="C255" s="25"/>
      <c r="D255" s="25"/>
      <c r="E255" s="25"/>
      <c r="F255" s="143">
        <v>3225</v>
      </c>
      <c r="G255" s="157">
        <v>139</v>
      </c>
      <c r="H255" s="157">
        <v>121</v>
      </c>
      <c r="I255" s="144">
        <v>707</v>
      </c>
      <c r="J255" s="144">
        <v>821</v>
      </c>
      <c r="K255" s="144">
        <v>843</v>
      </c>
      <c r="L255" s="153">
        <v>594</v>
      </c>
      <c r="M255" s="120">
        <f t="shared" si="198"/>
        <v>0.2384485666104553</v>
      </c>
      <c r="N255" s="18">
        <f t="shared" si="199"/>
        <v>0.27689713322091064</v>
      </c>
      <c r="O255" s="18">
        <f t="shared" si="200"/>
        <v>0.28431703204047215</v>
      </c>
      <c r="P255" s="19">
        <f t="shared" si="201"/>
        <v>0.20033726812816188</v>
      </c>
      <c r="Q255" s="44">
        <v>2016</v>
      </c>
      <c r="R255" s="4"/>
      <c r="S255" s="2">
        <f t="shared" si="202"/>
        <v>3.7519379844961238E-2</v>
      </c>
      <c r="T255" s="72">
        <f t="shared" si="203"/>
        <v>4.310077519379845E-2</v>
      </c>
      <c r="U255" s="72">
        <f t="shared" si="204"/>
        <v>8.0620155038759689E-2</v>
      </c>
    </row>
    <row r="256" spans="1:21" x14ac:dyDescent="0.25">
      <c r="A256" s="166"/>
      <c r="B256" s="25"/>
      <c r="C256" s="25"/>
      <c r="D256" s="25"/>
      <c r="E256" s="25"/>
      <c r="F256" s="143">
        <v>2859</v>
      </c>
      <c r="G256" s="157">
        <v>100</v>
      </c>
      <c r="H256" s="157">
        <v>92</v>
      </c>
      <c r="I256" s="146">
        <v>659</v>
      </c>
      <c r="J256" s="146">
        <v>641</v>
      </c>
      <c r="K256" s="146">
        <v>897</v>
      </c>
      <c r="L256" s="153">
        <v>470</v>
      </c>
      <c r="M256" s="123">
        <f t="shared" si="198"/>
        <v>0.24709411323584551</v>
      </c>
      <c r="N256" s="66">
        <f t="shared" si="199"/>
        <v>0.24034495688038995</v>
      </c>
      <c r="O256" s="66">
        <f t="shared" si="200"/>
        <v>0.3363329583802025</v>
      </c>
      <c r="P256" s="67">
        <f t="shared" si="201"/>
        <v>0.17622797150356206</v>
      </c>
      <c r="Q256" s="44">
        <v>2017</v>
      </c>
      <c r="R256" s="4"/>
      <c r="S256" s="2">
        <f t="shared" si="202"/>
        <v>3.2179083595662822E-2</v>
      </c>
      <c r="T256" s="72">
        <f t="shared" si="203"/>
        <v>3.4977264777894368E-2</v>
      </c>
      <c r="U256" s="72">
        <f t="shared" si="204"/>
        <v>6.715634837355719E-2</v>
      </c>
    </row>
    <row r="257" spans="1:21" ht="15.75" thickBot="1" x14ac:dyDescent="0.3">
      <c r="A257" s="166"/>
      <c r="B257" s="25"/>
      <c r="C257" s="25"/>
      <c r="D257" s="25"/>
      <c r="E257" s="25"/>
      <c r="F257" s="147">
        <v>2738</v>
      </c>
      <c r="G257" s="156">
        <v>112</v>
      </c>
      <c r="H257" s="156">
        <v>116</v>
      </c>
      <c r="I257" s="148">
        <v>617</v>
      </c>
      <c r="J257" s="148">
        <v>713</v>
      </c>
      <c r="K257" s="148">
        <v>813</v>
      </c>
      <c r="L257" s="139">
        <v>367</v>
      </c>
      <c r="M257" s="119">
        <f t="shared" si="198"/>
        <v>0.24581673306772908</v>
      </c>
      <c r="N257" s="23">
        <f t="shared" si="199"/>
        <v>0.28406374501992032</v>
      </c>
      <c r="O257" s="23">
        <f t="shared" si="200"/>
        <v>0.32390438247011955</v>
      </c>
      <c r="P257" s="24">
        <f t="shared" si="201"/>
        <v>0.14621513944223108</v>
      </c>
      <c r="Q257" s="44">
        <v>2018</v>
      </c>
      <c r="R257" s="4"/>
      <c r="S257" s="2">
        <f t="shared" si="202"/>
        <v>4.2366691015339665E-2</v>
      </c>
      <c r="T257" s="72">
        <f t="shared" si="203"/>
        <v>4.0905770635500369E-2</v>
      </c>
      <c r="U257" s="72">
        <f t="shared" si="204"/>
        <v>8.3272461650840041E-2</v>
      </c>
    </row>
    <row r="258" spans="1:21" ht="15.75" thickBot="1" x14ac:dyDescent="0.3">
      <c r="A258" s="112"/>
      <c r="B258" s="25"/>
      <c r="C258" s="25"/>
      <c r="D258" s="25"/>
      <c r="E258" s="25"/>
      <c r="F258" s="147">
        <v>2612</v>
      </c>
      <c r="G258" s="156">
        <v>133</v>
      </c>
      <c r="H258" s="156">
        <v>108</v>
      </c>
      <c r="I258" s="148">
        <v>487</v>
      </c>
      <c r="J258" s="148">
        <v>755</v>
      </c>
      <c r="K258" s="148">
        <v>637</v>
      </c>
      <c r="L258" s="139">
        <v>492</v>
      </c>
      <c r="M258" s="119">
        <f t="shared" si="198"/>
        <v>0.20539856600590467</v>
      </c>
      <c r="N258" s="23">
        <f t="shared" si="199"/>
        <v>0.31843104175453396</v>
      </c>
      <c r="O258" s="23">
        <f t="shared" si="200"/>
        <v>0.26866301138760018</v>
      </c>
      <c r="P258" s="24">
        <f t="shared" si="201"/>
        <v>0.20750738085196119</v>
      </c>
      <c r="Q258" s="25">
        <v>2019</v>
      </c>
      <c r="R258" s="4"/>
      <c r="S258" s="2">
        <f t="shared" ref="S258:S259" si="205">H258/F258</f>
        <v>4.1347626339969371E-2</v>
      </c>
      <c r="T258" s="72">
        <f t="shared" ref="T258:T259" si="206">G258/F258</f>
        <v>5.0918836140888206E-2</v>
      </c>
      <c r="U258" s="72">
        <f t="shared" si="204"/>
        <v>9.226646248085757E-2</v>
      </c>
    </row>
    <row r="259" spans="1:21" ht="15.75" thickBot="1" x14ac:dyDescent="0.3">
      <c r="A259" s="132"/>
      <c r="B259" s="25"/>
      <c r="C259" s="25"/>
      <c r="D259" s="25"/>
      <c r="E259" s="25"/>
      <c r="F259" s="147">
        <v>2017</v>
      </c>
      <c r="G259" s="156">
        <v>173</v>
      </c>
      <c r="H259" s="156">
        <v>133</v>
      </c>
      <c r="I259" s="148">
        <v>263</v>
      </c>
      <c r="J259" s="148">
        <v>524</v>
      </c>
      <c r="K259" s="148">
        <v>566</v>
      </c>
      <c r="L259" s="139">
        <v>358</v>
      </c>
      <c r="M259" s="28">
        <f>I259/(F259-G259-H259)</f>
        <v>0.15371127995324371</v>
      </c>
      <c r="N259" s="23">
        <f>J259/(F259-G259-H259)</f>
        <v>0.30625365283459965</v>
      </c>
      <c r="O259" s="23">
        <f>K259/(F259-G259-H259)</f>
        <v>0.33080070134424311</v>
      </c>
      <c r="P259" s="24">
        <f>L259/(F259-G259-H259)</f>
        <v>0.2092343658679135</v>
      </c>
      <c r="Q259" s="25">
        <v>2020</v>
      </c>
      <c r="R259" s="4"/>
      <c r="S259" s="2">
        <f t="shared" si="205"/>
        <v>6.593951412989589E-2</v>
      </c>
      <c r="T259" s="72">
        <f t="shared" si="206"/>
        <v>8.5770946950917207E-2</v>
      </c>
      <c r="U259" s="72">
        <f t="shared" si="204"/>
        <v>0.1517104610808131</v>
      </c>
    </row>
    <row r="260" spans="1:21" x14ac:dyDescent="0.25">
      <c r="A260" s="50"/>
      <c r="B260" s="25"/>
      <c r="C260" s="25"/>
      <c r="D260" s="25"/>
      <c r="E260" s="25"/>
      <c r="F260" s="200"/>
      <c r="G260" s="200"/>
      <c r="H260" s="200"/>
      <c r="I260" s="200"/>
      <c r="J260" s="200"/>
      <c r="K260" s="200"/>
      <c r="L260" s="200"/>
      <c r="M260" s="25"/>
      <c r="N260" s="25"/>
      <c r="O260" s="25"/>
      <c r="P260" s="25"/>
      <c r="Q260" s="25"/>
      <c r="R260" s="27"/>
      <c r="S260" s="27"/>
    </row>
    <row r="261" spans="1:21" x14ac:dyDescent="0.25">
      <c r="A261" s="56"/>
      <c r="B261" s="56"/>
      <c r="C261" s="56"/>
      <c r="D261" s="56"/>
      <c r="E261" s="56"/>
      <c r="F261" s="206"/>
      <c r="G261" s="206"/>
      <c r="H261" s="206"/>
      <c r="I261" s="206"/>
      <c r="J261" s="206"/>
      <c r="K261" s="206"/>
      <c r="L261" s="206"/>
      <c r="M261" s="56"/>
      <c r="N261" s="56"/>
      <c r="O261" s="56"/>
      <c r="P261" s="56"/>
      <c r="Q261" s="69"/>
      <c r="R261" s="56"/>
      <c r="S261" s="56"/>
    </row>
    <row r="262" spans="1:21" ht="15.75" thickBot="1" x14ac:dyDescent="0.3">
      <c r="A262" s="50"/>
      <c r="B262" s="5" t="s">
        <v>9</v>
      </c>
      <c r="C262" s="52"/>
      <c r="D262" s="5" t="s">
        <v>10</v>
      </c>
      <c r="E262" s="5" t="s">
        <v>11</v>
      </c>
      <c r="F262" s="188" t="s">
        <v>12</v>
      </c>
      <c r="G262" s="188" t="s">
        <v>3</v>
      </c>
      <c r="H262" s="188" t="s">
        <v>92</v>
      </c>
      <c r="I262" s="188" t="s">
        <v>13</v>
      </c>
      <c r="J262" s="188" t="s">
        <v>2</v>
      </c>
      <c r="K262" s="188" t="s">
        <v>0</v>
      </c>
      <c r="L262" s="190" t="s">
        <v>1</v>
      </c>
      <c r="M262" s="3" t="s">
        <v>14</v>
      </c>
      <c r="N262" s="3" t="s">
        <v>4</v>
      </c>
      <c r="O262" s="3" t="s">
        <v>5</v>
      </c>
      <c r="P262" s="3" t="s">
        <v>6</v>
      </c>
      <c r="Q262" s="3" t="s">
        <v>95</v>
      </c>
      <c r="R262" s="4"/>
      <c r="S262" s="3"/>
      <c r="T262" s="3"/>
    </row>
    <row r="263" spans="1:21" ht="15" customHeight="1" x14ac:dyDescent="0.25">
      <c r="A263" s="167" t="s">
        <v>210</v>
      </c>
      <c r="B263" s="25">
        <v>91161</v>
      </c>
      <c r="C263" s="25" t="s">
        <v>228</v>
      </c>
      <c r="D263" s="25">
        <v>2</v>
      </c>
      <c r="E263" s="25" t="s">
        <v>16</v>
      </c>
      <c r="F263" s="191">
        <v>14196</v>
      </c>
      <c r="G263" s="192">
        <v>61</v>
      </c>
      <c r="H263" s="192"/>
      <c r="I263" s="193">
        <v>1702</v>
      </c>
      <c r="J263" s="193">
        <v>2293</v>
      </c>
      <c r="K263" s="193">
        <v>3334</v>
      </c>
      <c r="L263" s="194">
        <v>6806</v>
      </c>
      <c r="M263" s="62">
        <f t="shared" ref="M263:M268" si="207">I263/(F263-G263-H263)</f>
        <v>0.12041032897064026</v>
      </c>
      <c r="N263" s="63">
        <f t="shared" ref="N263:N268" si="208">J263/(F263-G263-H263)</f>
        <v>0.16222143615139725</v>
      </c>
      <c r="O263" s="63">
        <f t="shared" ref="O263:O268" si="209">K263/(F263-G263-H263)</f>
        <v>0.23586841174389814</v>
      </c>
      <c r="P263" s="75">
        <f t="shared" ref="P263:P268" si="210">L263/(F263-G263-H263)</f>
        <v>0.48149982313406436</v>
      </c>
      <c r="Q263" s="44">
        <v>2014</v>
      </c>
      <c r="R263" s="27"/>
      <c r="S263" s="2"/>
      <c r="T263" s="72"/>
    </row>
    <row r="264" spans="1:21" x14ac:dyDescent="0.25">
      <c r="A264" s="167"/>
      <c r="B264" s="25"/>
      <c r="C264" s="25" t="s">
        <v>18</v>
      </c>
      <c r="D264" s="25"/>
      <c r="E264" s="25"/>
      <c r="F264" s="143">
        <v>14778</v>
      </c>
      <c r="G264" s="157">
        <v>39</v>
      </c>
      <c r="H264" s="157"/>
      <c r="I264" s="144">
        <v>1747</v>
      </c>
      <c r="J264" s="144">
        <v>2195</v>
      </c>
      <c r="K264" s="144">
        <v>3575</v>
      </c>
      <c r="L264" s="153">
        <v>7222</v>
      </c>
      <c r="M264" s="17">
        <f t="shared" si="207"/>
        <v>0.11852907252866544</v>
      </c>
      <c r="N264" s="18">
        <f t="shared" si="208"/>
        <v>0.14892462175181492</v>
      </c>
      <c r="O264" s="18">
        <f t="shared" si="209"/>
        <v>0.24255376891240926</v>
      </c>
      <c r="P264" s="74">
        <f t="shared" si="210"/>
        <v>0.48999253680711041</v>
      </c>
      <c r="Q264" s="44">
        <v>2015</v>
      </c>
      <c r="R264" s="27"/>
      <c r="S264" s="2"/>
      <c r="T264" s="72"/>
    </row>
    <row r="265" spans="1:21" x14ac:dyDescent="0.25">
      <c r="A265" s="167"/>
      <c r="B265" s="25"/>
      <c r="C265" s="25"/>
      <c r="D265" s="25"/>
      <c r="E265" s="25"/>
      <c r="F265" s="143">
        <v>14398</v>
      </c>
      <c r="G265" s="157">
        <v>45</v>
      </c>
      <c r="H265" s="157"/>
      <c r="I265" s="144">
        <v>1473</v>
      </c>
      <c r="J265" s="144">
        <v>2093</v>
      </c>
      <c r="K265" s="144">
        <v>3223</v>
      </c>
      <c r="L265" s="153">
        <v>7564</v>
      </c>
      <c r="M265" s="17">
        <f t="shared" si="207"/>
        <v>0.10262662857939107</v>
      </c>
      <c r="N265" s="18">
        <f t="shared" si="208"/>
        <v>0.14582317285584895</v>
      </c>
      <c r="O265" s="18">
        <f t="shared" si="209"/>
        <v>0.22455235839197379</v>
      </c>
      <c r="P265" s="74">
        <f t="shared" si="210"/>
        <v>0.52699784017278617</v>
      </c>
      <c r="Q265" s="44">
        <v>2016</v>
      </c>
      <c r="R265" s="4"/>
      <c r="S265" s="2"/>
      <c r="T265" s="72"/>
    </row>
    <row r="266" spans="1:21" x14ac:dyDescent="0.25">
      <c r="A266" s="167"/>
      <c r="B266" s="25"/>
      <c r="C266" s="25" t="s">
        <v>226</v>
      </c>
      <c r="D266" s="25"/>
      <c r="E266" s="25"/>
      <c r="F266" s="143">
        <v>15261</v>
      </c>
      <c r="G266" s="157">
        <v>57</v>
      </c>
      <c r="H266" s="157"/>
      <c r="I266" s="146">
        <v>1600</v>
      </c>
      <c r="J266" s="146">
        <v>1971</v>
      </c>
      <c r="K266" s="146">
        <v>3328</v>
      </c>
      <c r="L266" s="153">
        <v>8305</v>
      </c>
      <c r="M266" s="65">
        <f t="shared" si="207"/>
        <v>0.10523546435148645</v>
      </c>
      <c r="N266" s="66">
        <f t="shared" si="208"/>
        <v>0.12963693764798737</v>
      </c>
      <c r="O266" s="66">
        <f t="shared" si="209"/>
        <v>0.21888976585109182</v>
      </c>
      <c r="P266" s="73">
        <f t="shared" si="210"/>
        <v>0.54623783214943433</v>
      </c>
      <c r="Q266" s="44">
        <v>2017</v>
      </c>
      <c r="R266" s="4"/>
      <c r="S266" s="2"/>
      <c r="T266" s="72"/>
    </row>
    <row r="267" spans="1:21" ht="15.75" thickBot="1" x14ac:dyDescent="0.3">
      <c r="A267" s="167"/>
      <c r="B267" s="25"/>
      <c r="C267" s="25"/>
      <c r="D267" s="25"/>
      <c r="E267" s="25"/>
      <c r="F267" s="147">
        <v>14287</v>
      </c>
      <c r="G267" s="156">
        <v>53</v>
      </c>
      <c r="H267" s="156"/>
      <c r="I267" s="156">
        <v>1359</v>
      </c>
      <c r="J267" s="148">
        <v>1867</v>
      </c>
      <c r="K267" s="148">
        <v>3174</v>
      </c>
      <c r="L267" s="139">
        <v>7834</v>
      </c>
      <c r="M267" s="28">
        <f t="shared" si="207"/>
        <v>9.5475621750737677E-2</v>
      </c>
      <c r="N267" s="23">
        <f t="shared" si="208"/>
        <v>0.13116481663622312</v>
      </c>
      <c r="O267" s="23">
        <f t="shared" si="209"/>
        <v>0.22298721371364338</v>
      </c>
      <c r="P267" s="78">
        <f t="shared" si="210"/>
        <v>0.55037234789939582</v>
      </c>
      <c r="Q267" s="44">
        <v>2018</v>
      </c>
      <c r="R267" s="4"/>
      <c r="S267" s="4"/>
    </row>
    <row r="268" spans="1:21" ht="15.75" thickBot="1" x14ac:dyDescent="0.3">
      <c r="A268" s="167"/>
      <c r="B268" s="25"/>
      <c r="C268" s="25"/>
      <c r="D268" s="25"/>
      <c r="E268" s="25"/>
      <c r="F268" s="147">
        <v>12051</v>
      </c>
      <c r="G268" s="156">
        <v>0</v>
      </c>
      <c r="H268" s="156">
        <v>0</v>
      </c>
      <c r="I268" s="156">
        <v>1152</v>
      </c>
      <c r="J268" s="148">
        <v>1579</v>
      </c>
      <c r="K268" s="148">
        <v>2616</v>
      </c>
      <c r="L268" s="139">
        <v>6704</v>
      </c>
      <c r="M268" s="28">
        <f t="shared" si="207"/>
        <v>9.5593726661687833E-2</v>
      </c>
      <c r="N268" s="23">
        <f t="shared" si="208"/>
        <v>0.13102647083229607</v>
      </c>
      <c r="O268" s="23">
        <f t="shared" si="209"/>
        <v>0.21707742096091612</v>
      </c>
      <c r="P268" s="78">
        <f t="shared" si="210"/>
        <v>0.55630238154510003</v>
      </c>
      <c r="Q268" s="25">
        <v>2019</v>
      </c>
      <c r="R268" s="4"/>
      <c r="S268" s="4"/>
    </row>
    <row r="269" spans="1:21" x14ac:dyDescent="0.25">
      <c r="A269" s="167"/>
      <c r="B269" s="25"/>
      <c r="C269" s="25"/>
      <c r="D269" s="25"/>
      <c r="E269" s="25"/>
      <c r="F269" s="200"/>
      <c r="G269" s="200"/>
      <c r="H269" s="200"/>
      <c r="I269" s="200"/>
      <c r="J269" s="200"/>
      <c r="K269" s="200"/>
      <c r="L269" s="200"/>
      <c r="M269" s="25"/>
      <c r="N269" s="25"/>
      <c r="O269" s="25"/>
      <c r="P269" s="25"/>
      <c r="Q269" s="25"/>
      <c r="R269" s="27"/>
      <c r="S269" s="27"/>
    </row>
    <row r="270" spans="1:21" x14ac:dyDescent="0.25">
      <c r="A270" s="167"/>
      <c r="B270" s="25">
        <v>91910</v>
      </c>
      <c r="C270" s="25" t="s">
        <v>222</v>
      </c>
      <c r="D270" s="25">
        <v>2</v>
      </c>
      <c r="E270" s="25" t="s">
        <v>16</v>
      </c>
      <c r="F270" s="188" t="s">
        <v>12</v>
      </c>
      <c r="G270" s="188" t="s">
        <v>3</v>
      </c>
      <c r="H270" s="188" t="s">
        <v>92</v>
      </c>
      <c r="I270" s="188" t="s">
        <v>13</v>
      </c>
      <c r="J270" s="188" t="s">
        <v>2</v>
      </c>
      <c r="K270" s="188" t="s">
        <v>0</v>
      </c>
      <c r="L270" s="190" t="s">
        <v>1</v>
      </c>
      <c r="M270" s="3" t="s">
        <v>14</v>
      </c>
      <c r="N270" s="3" t="s">
        <v>4</v>
      </c>
      <c r="O270" s="3" t="s">
        <v>5</v>
      </c>
      <c r="P270" s="3" t="s">
        <v>6</v>
      </c>
      <c r="Q270" s="3" t="s">
        <v>95</v>
      </c>
      <c r="R270" s="27"/>
      <c r="S270" s="27"/>
    </row>
    <row r="271" spans="1:21" ht="15.75" thickBot="1" x14ac:dyDescent="0.3">
      <c r="A271" s="167"/>
      <c r="B271" s="25"/>
      <c r="C271" s="25" t="s">
        <v>18</v>
      </c>
      <c r="D271" s="25"/>
      <c r="E271" s="25"/>
      <c r="F271" s="147">
        <v>8623</v>
      </c>
      <c r="G271" s="156">
        <v>0</v>
      </c>
      <c r="H271" s="156">
        <v>0</v>
      </c>
      <c r="I271" s="156">
        <v>1035</v>
      </c>
      <c r="J271" s="148">
        <v>2345</v>
      </c>
      <c r="K271" s="148">
        <v>1975</v>
      </c>
      <c r="L271" s="139">
        <v>3268</v>
      </c>
      <c r="M271" s="28">
        <f>I271/(F271-G271-H271)</f>
        <v>0.12002783254087905</v>
      </c>
      <c r="N271" s="23">
        <f>J271/(F271-G271-H271)</f>
        <v>0.2719471181723298</v>
      </c>
      <c r="O271" s="23">
        <f>K271/(F271-G271-H271)</f>
        <v>0.22903861765046968</v>
      </c>
      <c r="P271" s="78">
        <f>L271/(F271-G271-H271)</f>
        <v>0.37898643163632145</v>
      </c>
      <c r="Q271" s="44">
        <v>2020</v>
      </c>
      <c r="R271" s="27"/>
      <c r="S271" s="27"/>
    </row>
    <row r="272" spans="1:21" x14ac:dyDescent="0.25">
      <c r="A272" s="167"/>
      <c r="B272" s="25"/>
      <c r="C272" s="25"/>
      <c r="D272" s="25"/>
      <c r="E272" s="25"/>
      <c r="F272" s="200"/>
      <c r="G272" s="200"/>
      <c r="H272" s="200"/>
      <c r="I272" s="200"/>
      <c r="J272" s="200"/>
      <c r="K272" s="200"/>
      <c r="L272" s="200"/>
      <c r="M272" s="25"/>
      <c r="N272" s="25"/>
      <c r="O272" s="25"/>
      <c r="P272" s="25"/>
      <c r="Q272" s="25"/>
      <c r="R272" s="27"/>
      <c r="S272" s="27"/>
    </row>
    <row r="273" spans="1:20" ht="15.75" thickBot="1" x14ac:dyDescent="0.3">
      <c r="A273" s="167"/>
      <c r="B273" s="25"/>
      <c r="C273" s="25"/>
      <c r="D273" s="25"/>
      <c r="E273" s="25"/>
      <c r="F273" s="188" t="s">
        <v>12</v>
      </c>
      <c r="G273" s="188" t="s">
        <v>3</v>
      </c>
      <c r="H273" s="188" t="s">
        <v>92</v>
      </c>
      <c r="I273" s="188" t="s">
        <v>13</v>
      </c>
      <c r="J273" s="188" t="s">
        <v>2</v>
      </c>
      <c r="K273" s="188" t="s">
        <v>0</v>
      </c>
      <c r="L273" s="190" t="s">
        <v>1</v>
      </c>
      <c r="M273" s="3" t="s">
        <v>14</v>
      </c>
      <c r="N273" s="3" t="s">
        <v>4</v>
      </c>
      <c r="O273" s="3" t="s">
        <v>5</v>
      </c>
      <c r="P273" s="3" t="s">
        <v>6</v>
      </c>
      <c r="Q273" s="3" t="s">
        <v>95</v>
      </c>
      <c r="R273" s="4"/>
      <c r="S273" s="3"/>
      <c r="T273" s="3"/>
    </row>
    <row r="274" spans="1:20" x14ac:dyDescent="0.25">
      <c r="A274" s="167"/>
      <c r="B274" s="25">
        <v>91162</v>
      </c>
      <c r="C274" s="25" t="s">
        <v>227</v>
      </c>
      <c r="D274" s="25">
        <v>2</v>
      </c>
      <c r="E274" s="25" t="s">
        <v>16</v>
      </c>
      <c r="F274" s="191">
        <v>12378</v>
      </c>
      <c r="G274" s="192">
        <v>35</v>
      </c>
      <c r="H274" s="192"/>
      <c r="I274" s="193">
        <v>1099</v>
      </c>
      <c r="J274" s="193">
        <v>1980</v>
      </c>
      <c r="K274" s="193">
        <v>2965</v>
      </c>
      <c r="L274" s="194">
        <v>6299</v>
      </c>
      <c r="M274" s="62">
        <f t="shared" ref="M274:M279" si="211">I274/(F274-G274-H274)</f>
        <v>8.9038321315725519E-2</v>
      </c>
      <c r="N274" s="63">
        <f t="shared" ref="N274:N279" si="212">J274/(F274-G274-H274)</f>
        <v>0.160414810013773</v>
      </c>
      <c r="O274" s="63">
        <f t="shared" ref="O274:O279" si="213">K274/(F274-G274-H274)</f>
        <v>0.2402171271165843</v>
      </c>
      <c r="P274" s="75">
        <f t="shared" ref="P274:P279" si="214">L274/(F274-G274-H274)</f>
        <v>0.51032974155391719</v>
      </c>
      <c r="Q274" s="44">
        <v>2014</v>
      </c>
      <c r="R274" s="27"/>
      <c r="S274" s="2"/>
      <c r="T274" s="72"/>
    </row>
    <row r="275" spans="1:20" x14ac:dyDescent="0.25">
      <c r="A275" s="167"/>
      <c r="B275" s="25"/>
      <c r="C275" s="25" t="s">
        <v>21</v>
      </c>
      <c r="D275" s="25"/>
      <c r="E275" s="25"/>
      <c r="F275" s="143">
        <v>13169</v>
      </c>
      <c r="G275" s="157">
        <v>63</v>
      </c>
      <c r="H275" s="157"/>
      <c r="I275" s="144">
        <v>1237</v>
      </c>
      <c r="J275" s="144">
        <v>2077</v>
      </c>
      <c r="K275" s="144">
        <v>3303</v>
      </c>
      <c r="L275" s="153">
        <v>6489</v>
      </c>
      <c r="M275" s="17">
        <f t="shared" si="211"/>
        <v>9.4384251487868151E-2</v>
      </c>
      <c r="N275" s="18">
        <f t="shared" si="212"/>
        <v>0.15847703341980773</v>
      </c>
      <c r="O275" s="18">
        <f t="shared" si="213"/>
        <v>0.25202197466809095</v>
      </c>
      <c r="P275" s="74">
        <f t="shared" si="214"/>
        <v>0.49511674042423315</v>
      </c>
      <c r="Q275" s="44">
        <v>2015</v>
      </c>
      <c r="R275" s="27"/>
      <c r="S275" s="2"/>
      <c r="T275" s="72"/>
    </row>
    <row r="276" spans="1:20" x14ac:dyDescent="0.25">
      <c r="A276" s="167"/>
      <c r="B276" s="25"/>
      <c r="C276" s="25"/>
      <c r="D276" s="25"/>
      <c r="E276" s="25"/>
      <c r="F276" s="143">
        <v>12991</v>
      </c>
      <c r="G276" s="157">
        <v>48</v>
      </c>
      <c r="H276" s="157"/>
      <c r="I276" s="144">
        <v>1228</v>
      </c>
      <c r="J276" s="144">
        <v>2203</v>
      </c>
      <c r="K276" s="144">
        <v>3265</v>
      </c>
      <c r="L276" s="153">
        <v>6247</v>
      </c>
      <c r="M276" s="17">
        <f t="shared" si="211"/>
        <v>9.4877539983002399E-2</v>
      </c>
      <c r="N276" s="18">
        <f t="shared" si="212"/>
        <v>0.17020783435061423</v>
      </c>
      <c r="O276" s="18">
        <f t="shared" si="213"/>
        <v>0.25225990883102833</v>
      </c>
      <c r="P276" s="74">
        <f t="shared" si="214"/>
        <v>0.48265471683535499</v>
      </c>
      <c r="Q276" s="44">
        <v>2016</v>
      </c>
      <c r="R276" s="4"/>
      <c r="S276" s="2"/>
      <c r="T276" s="72"/>
    </row>
    <row r="277" spans="1:20" x14ac:dyDescent="0.25">
      <c r="A277" s="167"/>
      <c r="B277" s="25"/>
      <c r="C277" s="25" t="s">
        <v>226</v>
      </c>
      <c r="D277" s="25"/>
      <c r="E277" s="25"/>
      <c r="F277" s="143">
        <v>14066</v>
      </c>
      <c r="G277" s="157">
        <v>39</v>
      </c>
      <c r="H277" s="157"/>
      <c r="I277" s="146">
        <v>1385</v>
      </c>
      <c r="J277" s="146">
        <v>2325</v>
      </c>
      <c r="K277" s="146">
        <v>3464</v>
      </c>
      <c r="L277" s="153">
        <v>6853</v>
      </c>
      <c r="M277" s="65">
        <f t="shared" si="211"/>
        <v>9.8738147857703004E-2</v>
      </c>
      <c r="N277" s="66">
        <f t="shared" si="212"/>
        <v>0.16575176445426676</v>
      </c>
      <c r="O277" s="66">
        <f t="shared" si="213"/>
        <v>0.24695230626648607</v>
      </c>
      <c r="P277" s="73">
        <f t="shared" si="214"/>
        <v>0.48855778142154416</v>
      </c>
      <c r="Q277" s="44">
        <v>2017</v>
      </c>
      <c r="R277" s="4"/>
      <c r="S277" s="2"/>
      <c r="T277" s="72"/>
    </row>
    <row r="278" spans="1:20" ht="15.75" thickBot="1" x14ac:dyDescent="0.3">
      <c r="A278" s="167"/>
      <c r="B278" s="25"/>
      <c r="C278" s="25"/>
      <c r="D278" s="25"/>
      <c r="E278" s="25"/>
      <c r="F278" s="147">
        <v>12775</v>
      </c>
      <c r="G278" s="156">
        <v>47</v>
      </c>
      <c r="H278" s="156"/>
      <c r="I278" s="148">
        <v>1140</v>
      </c>
      <c r="J278" s="148">
        <v>2185</v>
      </c>
      <c r="K278" s="148">
        <v>3104</v>
      </c>
      <c r="L278" s="139">
        <v>6299</v>
      </c>
      <c r="M278" s="28">
        <f t="shared" si="211"/>
        <v>8.9566310496543053E-2</v>
      </c>
      <c r="N278" s="23">
        <f t="shared" si="212"/>
        <v>0.17166876178504084</v>
      </c>
      <c r="O278" s="23">
        <f t="shared" si="213"/>
        <v>0.24387177875549967</v>
      </c>
      <c r="P278" s="78">
        <f t="shared" si="214"/>
        <v>0.49489314896291642</v>
      </c>
      <c r="Q278" s="44">
        <v>2018</v>
      </c>
      <c r="R278" s="4"/>
      <c r="S278" s="4"/>
    </row>
    <row r="279" spans="1:20" ht="15.75" thickBot="1" x14ac:dyDescent="0.3">
      <c r="A279" s="167"/>
      <c r="B279" s="25"/>
      <c r="C279" s="25"/>
      <c r="D279" s="25"/>
      <c r="E279" s="25"/>
      <c r="F279" s="147">
        <v>11171</v>
      </c>
      <c r="G279" s="156">
        <v>0</v>
      </c>
      <c r="H279" s="156">
        <v>0</v>
      </c>
      <c r="I279" s="148">
        <v>1040</v>
      </c>
      <c r="J279" s="148">
        <v>2052</v>
      </c>
      <c r="K279" s="148">
        <v>2759</v>
      </c>
      <c r="L279" s="139">
        <v>5320</v>
      </c>
      <c r="M279" s="28">
        <f t="shared" si="211"/>
        <v>9.3098200698236502E-2</v>
      </c>
      <c r="N279" s="23">
        <f t="shared" si="212"/>
        <v>0.18368991137767435</v>
      </c>
      <c r="O279" s="23">
        <f t="shared" si="213"/>
        <v>0.24697878435234089</v>
      </c>
      <c r="P279" s="78">
        <f t="shared" si="214"/>
        <v>0.47623310357174825</v>
      </c>
      <c r="Q279" s="25">
        <v>2019</v>
      </c>
      <c r="R279" s="4"/>
      <c r="S279" s="4"/>
    </row>
    <row r="280" spans="1:20" x14ac:dyDescent="0.25">
      <c r="A280" s="167"/>
      <c r="B280" s="25"/>
      <c r="C280" s="25"/>
      <c r="D280" s="25"/>
      <c r="E280" s="25"/>
      <c r="F280" s="200"/>
      <c r="G280" s="200"/>
      <c r="H280" s="200"/>
      <c r="I280" s="200"/>
      <c r="J280" s="200"/>
      <c r="K280" s="200"/>
      <c r="L280" s="200"/>
      <c r="M280" s="25"/>
      <c r="N280" s="25"/>
      <c r="O280" s="25"/>
      <c r="P280" s="25"/>
      <c r="Q280" s="25"/>
      <c r="R280" s="27"/>
      <c r="S280" s="27"/>
    </row>
    <row r="281" spans="1:20" x14ac:dyDescent="0.25">
      <c r="A281" s="167"/>
      <c r="B281" s="25">
        <v>91911</v>
      </c>
      <c r="C281" s="25" t="s">
        <v>223</v>
      </c>
      <c r="D281" s="25">
        <v>2</v>
      </c>
      <c r="E281" s="25" t="s">
        <v>16</v>
      </c>
      <c r="F281" s="188" t="s">
        <v>12</v>
      </c>
      <c r="G281" s="188" t="s">
        <v>3</v>
      </c>
      <c r="H281" s="188" t="s">
        <v>92</v>
      </c>
      <c r="I281" s="188" t="s">
        <v>13</v>
      </c>
      <c r="J281" s="188" t="s">
        <v>2</v>
      </c>
      <c r="K281" s="188" t="s">
        <v>0</v>
      </c>
      <c r="L281" s="190" t="s">
        <v>1</v>
      </c>
      <c r="M281" s="3" t="s">
        <v>14</v>
      </c>
      <c r="N281" s="3" t="s">
        <v>4</v>
      </c>
      <c r="O281" s="3" t="s">
        <v>5</v>
      </c>
      <c r="P281" s="3" t="s">
        <v>6</v>
      </c>
      <c r="Q281" s="3" t="s">
        <v>95</v>
      </c>
      <c r="R281" s="27"/>
      <c r="S281" s="27"/>
    </row>
    <row r="282" spans="1:20" ht="15.75" thickBot="1" x14ac:dyDescent="0.3">
      <c r="A282" s="167"/>
      <c r="B282" s="25"/>
      <c r="C282" s="25" t="s">
        <v>21</v>
      </c>
      <c r="D282" s="25"/>
      <c r="E282" s="25"/>
      <c r="F282" s="147">
        <v>6179</v>
      </c>
      <c r="G282" s="156">
        <v>0</v>
      </c>
      <c r="H282" s="156">
        <v>0</v>
      </c>
      <c r="I282" s="148">
        <v>662</v>
      </c>
      <c r="J282" s="148">
        <v>1955</v>
      </c>
      <c r="K282" s="148">
        <v>1438</v>
      </c>
      <c r="L282" s="139">
        <v>2124</v>
      </c>
      <c r="M282" s="28">
        <f>I282/(F282-G282-H282)</f>
        <v>0.10713707719695743</v>
      </c>
      <c r="N282" s="23">
        <f>J282/(F282-G282-H282)</f>
        <v>0.31639423854992715</v>
      </c>
      <c r="O282" s="23">
        <f>K282/(F282-G282-H282)</f>
        <v>0.23272374170577764</v>
      </c>
      <c r="P282" s="78">
        <f>L282/(F282-G282-H282)</f>
        <v>0.34374494254733778</v>
      </c>
      <c r="Q282" s="44">
        <v>2020</v>
      </c>
      <c r="R282" s="27"/>
      <c r="S282" s="27"/>
    </row>
    <row r="283" spans="1:20" x14ac:dyDescent="0.25">
      <c r="A283" s="167"/>
      <c r="B283" s="25"/>
      <c r="C283" s="25"/>
      <c r="D283" s="25"/>
      <c r="E283" s="25"/>
      <c r="F283" s="200"/>
      <c r="G283" s="200"/>
      <c r="H283" s="200"/>
      <c r="I283" s="200"/>
      <c r="J283" s="200"/>
      <c r="K283" s="200"/>
      <c r="L283" s="200"/>
      <c r="M283" s="25"/>
      <c r="N283" s="25"/>
      <c r="O283" s="25"/>
      <c r="P283" s="25"/>
      <c r="Q283" s="25"/>
      <c r="R283" s="27"/>
      <c r="S283" s="27"/>
    </row>
    <row r="284" spans="1:20" ht="15.75" thickBot="1" x14ac:dyDescent="0.3">
      <c r="A284" s="167"/>
      <c r="B284" s="25"/>
      <c r="C284" s="25"/>
      <c r="D284" s="25"/>
      <c r="E284" s="25"/>
      <c r="F284" s="188" t="s">
        <v>12</v>
      </c>
      <c r="G284" s="188" t="s">
        <v>3</v>
      </c>
      <c r="H284" s="188" t="s">
        <v>92</v>
      </c>
      <c r="I284" s="188" t="s">
        <v>13</v>
      </c>
      <c r="J284" s="188" t="s">
        <v>2</v>
      </c>
      <c r="K284" s="188" t="s">
        <v>0</v>
      </c>
      <c r="L284" s="190" t="s">
        <v>1</v>
      </c>
      <c r="M284" s="3" t="s">
        <v>14</v>
      </c>
      <c r="N284" s="3" t="s">
        <v>4</v>
      </c>
      <c r="O284" s="3" t="s">
        <v>5</v>
      </c>
      <c r="P284" s="3" t="s">
        <v>6</v>
      </c>
      <c r="Q284" s="3" t="s">
        <v>95</v>
      </c>
      <c r="R284" s="4"/>
      <c r="S284" s="3"/>
      <c r="T284" s="3"/>
    </row>
    <row r="285" spans="1:20" x14ac:dyDescent="0.25">
      <c r="A285" s="167"/>
      <c r="B285" s="25">
        <v>91167</v>
      </c>
      <c r="C285" s="25" t="s">
        <v>46</v>
      </c>
      <c r="D285" s="25">
        <v>2</v>
      </c>
      <c r="E285" s="25" t="s">
        <v>16</v>
      </c>
      <c r="F285" s="191">
        <v>12600</v>
      </c>
      <c r="G285" s="192">
        <v>87</v>
      </c>
      <c r="H285" s="192"/>
      <c r="I285" s="193">
        <v>1877</v>
      </c>
      <c r="J285" s="193">
        <v>2463</v>
      </c>
      <c r="K285" s="193">
        <v>2542</v>
      </c>
      <c r="L285" s="194">
        <v>5631</v>
      </c>
      <c r="M285" s="62">
        <f t="shared" ref="M285:M290" si="215">I285/(F285-G285-H285)</f>
        <v>0.15000399584432192</v>
      </c>
      <c r="N285" s="63">
        <f t="shared" ref="N285:N290" si="216">J285/(F285-G285-H285)</f>
        <v>0.19683529129705107</v>
      </c>
      <c r="O285" s="63">
        <f t="shared" ref="O285:O290" si="217">K285/(F285-G285-H285)</f>
        <v>0.20314872532566131</v>
      </c>
      <c r="P285" s="75">
        <f t="shared" ref="P285:P290" si="218">L285/(F285-G285-H285)</f>
        <v>0.45001198753296573</v>
      </c>
      <c r="Q285" s="44">
        <v>2014</v>
      </c>
      <c r="R285" s="27"/>
      <c r="S285" s="2"/>
      <c r="T285" s="72"/>
    </row>
    <row r="286" spans="1:20" x14ac:dyDescent="0.25">
      <c r="A286" s="167"/>
      <c r="B286" s="25"/>
      <c r="C286" s="25" t="s">
        <v>21</v>
      </c>
      <c r="D286" s="25"/>
      <c r="E286" s="25"/>
      <c r="F286" s="143">
        <v>12728</v>
      </c>
      <c r="G286" s="157">
        <v>52</v>
      </c>
      <c r="H286" s="157"/>
      <c r="I286" s="144">
        <v>1639</v>
      </c>
      <c r="J286" s="144">
        <v>2322</v>
      </c>
      <c r="K286" s="144">
        <v>2434</v>
      </c>
      <c r="L286" s="153">
        <v>6281</v>
      </c>
      <c r="M286" s="17">
        <f t="shared" si="215"/>
        <v>0.12929946355317135</v>
      </c>
      <c r="N286" s="18">
        <f t="shared" si="216"/>
        <v>0.18318081413695173</v>
      </c>
      <c r="O286" s="18">
        <f t="shared" si="217"/>
        <v>0.1920164089618176</v>
      </c>
      <c r="P286" s="74">
        <f t="shared" si="218"/>
        <v>0.4955033133480593</v>
      </c>
      <c r="Q286" s="44">
        <v>2015</v>
      </c>
      <c r="R286" s="27"/>
      <c r="S286" s="2"/>
      <c r="T286" s="72"/>
    </row>
    <row r="287" spans="1:20" x14ac:dyDescent="0.25">
      <c r="A287" s="167"/>
      <c r="B287" s="25"/>
      <c r="C287" s="25"/>
      <c r="D287" s="25"/>
      <c r="E287" s="25"/>
      <c r="F287" s="143">
        <v>12598</v>
      </c>
      <c r="G287" s="157">
        <v>52</v>
      </c>
      <c r="H287" s="157"/>
      <c r="I287" s="144">
        <v>1505</v>
      </c>
      <c r="J287" s="144">
        <v>2258</v>
      </c>
      <c r="K287" s="144">
        <v>2188</v>
      </c>
      <c r="L287" s="153">
        <v>6595</v>
      </c>
      <c r="M287" s="17">
        <f t="shared" si="215"/>
        <v>0.11995855252670173</v>
      </c>
      <c r="N287" s="18">
        <f t="shared" si="216"/>
        <v>0.17997768212976248</v>
      </c>
      <c r="O287" s="18">
        <f t="shared" si="217"/>
        <v>0.17439821457038099</v>
      </c>
      <c r="P287" s="74">
        <f t="shared" si="218"/>
        <v>0.5256655507731548</v>
      </c>
      <c r="Q287" s="44">
        <v>2016</v>
      </c>
      <c r="R287" s="4"/>
      <c r="S287" s="2"/>
      <c r="T287" s="72"/>
    </row>
    <row r="288" spans="1:20" x14ac:dyDescent="0.25">
      <c r="A288" s="167"/>
      <c r="B288" s="25"/>
      <c r="C288" s="25"/>
      <c r="D288" s="25"/>
      <c r="E288" s="25"/>
      <c r="F288" s="143">
        <v>12793</v>
      </c>
      <c r="G288" s="157">
        <v>79</v>
      </c>
      <c r="H288" s="157"/>
      <c r="I288" s="146">
        <v>1553</v>
      </c>
      <c r="J288" s="146">
        <v>2139</v>
      </c>
      <c r="K288" s="146">
        <v>1906</v>
      </c>
      <c r="L288" s="153">
        <v>7116</v>
      </c>
      <c r="M288" s="65">
        <f t="shared" si="215"/>
        <v>0.12214881233286141</v>
      </c>
      <c r="N288" s="66">
        <f t="shared" si="216"/>
        <v>0.16823973572439829</v>
      </c>
      <c r="O288" s="66">
        <f t="shared" si="217"/>
        <v>0.14991348120182477</v>
      </c>
      <c r="P288" s="73">
        <f t="shared" si="218"/>
        <v>0.55969797074091554</v>
      </c>
      <c r="Q288" s="44">
        <v>2017</v>
      </c>
      <c r="R288" s="4"/>
      <c r="S288" s="2"/>
      <c r="T288" s="72"/>
    </row>
    <row r="289" spans="1:21" ht="15.75" thickBot="1" x14ac:dyDescent="0.3">
      <c r="A289" s="167"/>
      <c r="B289" s="25"/>
      <c r="C289" s="25"/>
      <c r="D289" s="25"/>
      <c r="E289" s="25"/>
      <c r="F289" s="147">
        <v>12142</v>
      </c>
      <c r="G289" s="156">
        <v>72</v>
      </c>
      <c r="H289" s="156"/>
      <c r="I289" s="148">
        <v>1505</v>
      </c>
      <c r="J289" s="148">
        <v>2038</v>
      </c>
      <c r="K289" s="148">
        <v>1719</v>
      </c>
      <c r="L289" s="139">
        <v>6808</v>
      </c>
      <c r="M289" s="28">
        <f t="shared" si="215"/>
        <v>0.12468931234465618</v>
      </c>
      <c r="N289" s="23">
        <f t="shared" si="216"/>
        <v>0.1688483844241922</v>
      </c>
      <c r="O289" s="23">
        <f t="shared" si="217"/>
        <v>0.14241922120961059</v>
      </c>
      <c r="P289" s="78">
        <f t="shared" si="218"/>
        <v>0.56404308202154096</v>
      </c>
      <c r="Q289" s="44">
        <v>2018</v>
      </c>
      <c r="R289" s="4"/>
      <c r="S289" s="4"/>
    </row>
    <row r="290" spans="1:21" ht="15.75" thickBot="1" x14ac:dyDescent="0.3">
      <c r="A290" s="167"/>
      <c r="B290" s="25"/>
      <c r="C290" s="25"/>
      <c r="D290" s="25"/>
      <c r="E290" s="25"/>
      <c r="F290" s="147">
        <v>11046</v>
      </c>
      <c r="G290" s="156">
        <v>0</v>
      </c>
      <c r="H290" s="156">
        <v>0</v>
      </c>
      <c r="I290" s="148">
        <v>1308</v>
      </c>
      <c r="J290" s="148">
        <v>1826</v>
      </c>
      <c r="K290" s="148">
        <v>1583</v>
      </c>
      <c r="L290" s="139">
        <v>6329</v>
      </c>
      <c r="M290" s="28">
        <f t="shared" si="215"/>
        <v>0.11841390548614883</v>
      </c>
      <c r="N290" s="23">
        <f t="shared" si="216"/>
        <v>0.16530870903494477</v>
      </c>
      <c r="O290" s="23">
        <f t="shared" si="217"/>
        <v>0.14330979540105016</v>
      </c>
      <c r="P290" s="78">
        <f t="shared" si="218"/>
        <v>0.57296759007785625</v>
      </c>
      <c r="Q290" s="25">
        <v>2019</v>
      </c>
      <c r="R290" s="4"/>
      <c r="S290" s="4"/>
    </row>
    <row r="291" spans="1:21" ht="15.75" thickBot="1" x14ac:dyDescent="0.3">
      <c r="A291" s="167"/>
      <c r="B291" s="25"/>
      <c r="C291" s="25"/>
      <c r="D291" s="25"/>
      <c r="E291" s="25"/>
      <c r="F291" s="147">
        <v>11749</v>
      </c>
      <c r="G291" s="156">
        <v>0</v>
      </c>
      <c r="H291" s="156">
        <v>0</v>
      </c>
      <c r="I291" s="148">
        <v>1260</v>
      </c>
      <c r="J291" s="148">
        <v>2109</v>
      </c>
      <c r="K291" s="148">
        <v>1729</v>
      </c>
      <c r="L291" s="139">
        <v>6651</v>
      </c>
      <c r="M291" s="28">
        <f>I291/(F291-G291-H291)</f>
        <v>0.107243169631458</v>
      </c>
      <c r="N291" s="23">
        <f>J291/(F291-G291-H291)</f>
        <v>0.17950463869265471</v>
      </c>
      <c r="O291" s="23">
        <f>K291/(F291-G291-H291)</f>
        <v>0.14716146054983403</v>
      </c>
      <c r="P291" s="78">
        <f>L291/(F291-G291-H291)</f>
        <v>0.56609073112605324</v>
      </c>
      <c r="Q291" s="25">
        <v>2020</v>
      </c>
      <c r="R291" s="4"/>
      <c r="S291" s="4"/>
    </row>
    <row r="292" spans="1:21" x14ac:dyDescent="0.25">
      <c r="A292" s="167"/>
      <c r="B292" s="25"/>
      <c r="C292" s="25"/>
      <c r="D292" s="25"/>
      <c r="E292" s="25"/>
      <c r="F292" s="200"/>
      <c r="G292" s="200"/>
      <c r="H292" s="200"/>
      <c r="I292" s="200"/>
      <c r="J292" s="200"/>
      <c r="K292" s="200"/>
      <c r="L292" s="200"/>
      <c r="M292" s="25"/>
      <c r="N292" s="25"/>
      <c r="O292" s="25"/>
      <c r="P292" s="25"/>
      <c r="Q292" s="25"/>
      <c r="R292" s="27"/>
      <c r="S292" s="27"/>
    </row>
    <row r="293" spans="1:21" ht="15.75" thickBot="1" x14ac:dyDescent="0.3">
      <c r="A293" s="167"/>
      <c r="B293" s="25"/>
      <c r="C293" s="25"/>
      <c r="D293" s="25"/>
      <c r="E293" s="25"/>
      <c r="F293" s="188" t="s">
        <v>12</v>
      </c>
      <c r="G293" s="188" t="s">
        <v>3</v>
      </c>
      <c r="H293" s="188" t="s">
        <v>92</v>
      </c>
      <c r="I293" s="188" t="s">
        <v>13</v>
      </c>
      <c r="J293" s="188" t="s">
        <v>2</v>
      </c>
      <c r="K293" s="188" t="s">
        <v>0</v>
      </c>
      <c r="L293" s="190" t="s">
        <v>1</v>
      </c>
      <c r="M293" s="3" t="s">
        <v>14</v>
      </c>
      <c r="N293" s="3" t="s">
        <v>4</v>
      </c>
      <c r="O293" s="3" t="s">
        <v>5</v>
      </c>
      <c r="P293" s="3" t="s">
        <v>6</v>
      </c>
      <c r="Q293" s="3" t="s">
        <v>95</v>
      </c>
      <c r="R293" s="4"/>
      <c r="S293" s="3" t="s">
        <v>94</v>
      </c>
      <c r="T293" s="3" t="s">
        <v>93</v>
      </c>
      <c r="U293" s="3" t="s">
        <v>229</v>
      </c>
    </row>
    <row r="294" spans="1:21" x14ac:dyDescent="0.25">
      <c r="A294" s="167"/>
      <c r="B294" s="25">
        <v>91164</v>
      </c>
      <c r="C294" s="25" t="s">
        <v>47</v>
      </c>
      <c r="D294" s="25">
        <v>2</v>
      </c>
      <c r="E294" s="25" t="s">
        <v>23</v>
      </c>
      <c r="F294" s="191">
        <v>14033</v>
      </c>
      <c r="G294" s="192">
        <v>464</v>
      </c>
      <c r="H294" s="192">
        <v>584</v>
      </c>
      <c r="I294" s="193">
        <v>3019</v>
      </c>
      <c r="J294" s="193">
        <v>4523</v>
      </c>
      <c r="K294" s="193">
        <v>3676</v>
      </c>
      <c r="L294" s="194">
        <v>1767</v>
      </c>
      <c r="M294" s="124">
        <f t="shared" ref="M294:M299" si="219">I294/(F294-G294-H294)</f>
        <v>0.23249903735078936</v>
      </c>
      <c r="N294" s="63">
        <f t="shared" ref="N294:N299" si="220">J294/(F294-G294-H294)</f>
        <v>0.34832499037350789</v>
      </c>
      <c r="O294" s="63">
        <f t="shared" ref="O294:O299" si="221">K294/(F294-G294-H294)</f>
        <v>0.28309587986137852</v>
      </c>
      <c r="P294" s="64">
        <f t="shared" ref="P294:P299" si="222">L294/(F294-G294-H294)</f>
        <v>0.13608009241432423</v>
      </c>
      <c r="Q294" s="44">
        <v>2014</v>
      </c>
      <c r="R294" s="27"/>
      <c r="S294" s="2">
        <f>H294/F294</f>
        <v>4.1616190408323241E-2</v>
      </c>
      <c r="T294" s="72">
        <f>G294/F294</f>
        <v>3.3064918406612985E-2</v>
      </c>
      <c r="U294" s="72">
        <f>S294+T294</f>
        <v>7.4681108814936226E-2</v>
      </c>
    </row>
    <row r="295" spans="1:21" x14ac:dyDescent="0.25">
      <c r="A295" s="167"/>
      <c r="B295" s="25"/>
      <c r="C295" s="25" t="s">
        <v>48</v>
      </c>
      <c r="D295" s="25"/>
      <c r="E295" s="25"/>
      <c r="F295" s="143">
        <v>14477</v>
      </c>
      <c r="G295" s="157">
        <v>686</v>
      </c>
      <c r="H295" s="157">
        <v>892</v>
      </c>
      <c r="I295" s="144">
        <v>3149</v>
      </c>
      <c r="J295" s="144">
        <v>4867</v>
      </c>
      <c r="K295" s="144">
        <v>3391</v>
      </c>
      <c r="L295" s="153">
        <v>1492</v>
      </c>
      <c r="M295" s="120">
        <f t="shared" si="219"/>
        <v>0.24412745174044501</v>
      </c>
      <c r="N295" s="18">
        <f t="shared" si="220"/>
        <v>0.37731607101325682</v>
      </c>
      <c r="O295" s="18">
        <f t="shared" si="221"/>
        <v>0.26288859601519499</v>
      </c>
      <c r="P295" s="19">
        <f t="shared" si="222"/>
        <v>0.11566788123110319</v>
      </c>
      <c r="Q295" s="44">
        <v>2015</v>
      </c>
      <c r="R295" s="27"/>
      <c r="S295" s="2">
        <f t="shared" ref="S295:S298" si="223">H295/F295</f>
        <v>6.1614975478344963E-2</v>
      </c>
      <c r="T295" s="72">
        <f t="shared" ref="T295:T298" si="224">G295/F295</f>
        <v>4.7385508047247359E-2</v>
      </c>
      <c r="U295" s="72">
        <f t="shared" ref="U295:U300" si="225">S295+T295</f>
        <v>0.10900048352559233</v>
      </c>
    </row>
    <row r="296" spans="1:21" x14ac:dyDescent="0.25">
      <c r="A296" s="167"/>
      <c r="B296" s="25"/>
      <c r="C296" s="25"/>
      <c r="D296" s="25"/>
      <c r="E296" s="25"/>
      <c r="F296" s="143">
        <v>14414</v>
      </c>
      <c r="G296" s="157">
        <v>736</v>
      </c>
      <c r="H296" s="157">
        <v>823</v>
      </c>
      <c r="I296" s="144">
        <v>2701</v>
      </c>
      <c r="J296" s="144">
        <v>4623</v>
      </c>
      <c r="K296" s="144">
        <v>3850</v>
      </c>
      <c r="L296" s="153">
        <v>1681</v>
      </c>
      <c r="M296" s="120">
        <f t="shared" si="219"/>
        <v>0.2101127965772073</v>
      </c>
      <c r="N296" s="18">
        <f t="shared" si="220"/>
        <v>0.35962660443407235</v>
      </c>
      <c r="O296" s="18">
        <f t="shared" si="221"/>
        <v>0.29949436017113962</v>
      </c>
      <c r="P296" s="19">
        <f t="shared" si="222"/>
        <v>0.1307662388175807</v>
      </c>
      <c r="Q296" s="44">
        <v>2016</v>
      </c>
      <c r="R296" s="4"/>
      <c r="S296" s="2">
        <f t="shared" si="223"/>
        <v>5.7097266546413207E-2</v>
      </c>
      <c r="T296" s="72">
        <f t="shared" si="224"/>
        <v>5.1061468017205493E-2</v>
      </c>
      <c r="U296" s="72">
        <f t="shared" si="225"/>
        <v>0.1081587345636187</v>
      </c>
    </row>
    <row r="297" spans="1:21" x14ac:dyDescent="0.25">
      <c r="A297" s="167"/>
      <c r="B297" s="25"/>
      <c r="C297" s="25"/>
      <c r="D297" s="25"/>
      <c r="E297" s="25"/>
      <c r="F297" s="143">
        <v>15000</v>
      </c>
      <c r="G297" s="157">
        <v>606</v>
      </c>
      <c r="H297" s="157">
        <v>917</v>
      </c>
      <c r="I297" s="146">
        <v>2831</v>
      </c>
      <c r="J297" s="146">
        <v>4967</v>
      </c>
      <c r="K297" s="146">
        <v>3817</v>
      </c>
      <c r="L297" s="153">
        <v>1862</v>
      </c>
      <c r="M297" s="123">
        <f t="shared" si="219"/>
        <v>0.2100615864064703</v>
      </c>
      <c r="N297" s="66">
        <f t="shared" si="220"/>
        <v>0.36855383245529422</v>
      </c>
      <c r="O297" s="66">
        <f t="shared" si="221"/>
        <v>0.28322326927357722</v>
      </c>
      <c r="P297" s="67">
        <f t="shared" si="222"/>
        <v>0.1381613118646583</v>
      </c>
      <c r="Q297" s="44">
        <v>2017</v>
      </c>
      <c r="R297" s="4"/>
      <c r="S297" s="2">
        <f t="shared" si="223"/>
        <v>6.1133333333333331E-2</v>
      </c>
      <c r="T297" s="72">
        <f t="shared" si="224"/>
        <v>4.0399999999999998E-2</v>
      </c>
      <c r="U297" s="72">
        <f t="shared" si="225"/>
        <v>0.10153333333333334</v>
      </c>
    </row>
    <row r="298" spans="1:21" ht="15.75" thickBot="1" x14ac:dyDescent="0.3">
      <c r="A298" s="167"/>
      <c r="B298" s="25"/>
      <c r="C298" s="25"/>
      <c r="D298" s="25"/>
      <c r="E298" s="25"/>
      <c r="F298" s="147">
        <v>14632</v>
      </c>
      <c r="G298" s="156">
        <v>999</v>
      </c>
      <c r="H298" s="156">
        <v>1349</v>
      </c>
      <c r="I298" s="148">
        <v>2270</v>
      </c>
      <c r="J298" s="148">
        <v>4639</v>
      </c>
      <c r="K298" s="148">
        <v>3437</v>
      </c>
      <c r="L298" s="139">
        <v>1936</v>
      </c>
      <c r="M298" s="28">
        <f t="shared" si="219"/>
        <v>0.18479322696190167</v>
      </c>
      <c r="N298" s="23">
        <f t="shared" si="220"/>
        <v>0.37764571800716379</v>
      </c>
      <c r="O298" s="23">
        <f t="shared" si="221"/>
        <v>0.27979485509605989</v>
      </c>
      <c r="P298" s="24">
        <f t="shared" si="222"/>
        <v>0.15760338651904918</v>
      </c>
      <c r="Q298" s="44">
        <v>2018</v>
      </c>
      <c r="R298" s="4"/>
      <c r="S298" s="2">
        <f t="shared" si="223"/>
        <v>9.2195188627665389E-2</v>
      </c>
      <c r="T298" s="72">
        <f t="shared" si="224"/>
        <v>6.8275013668671405E-2</v>
      </c>
      <c r="U298" s="72">
        <f t="shared" si="225"/>
        <v>0.16047020229633679</v>
      </c>
    </row>
    <row r="299" spans="1:21" ht="15.75" thickBot="1" x14ac:dyDescent="0.3">
      <c r="A299" s="167"/>
      <c r="B299" s="25"/>
      <c r="C299" s="25"/>
      <c r="D299" s="25"/>
      <c r="E299" s="25"/>
      <c r="F299" s="147">
        <v>13882</v>
      </c>
      <c r="G299" s="156">
        <v>773</v>
      </c>
      <c r="H299" s="156">
        <v>1089</v>
      </c>
      <c r="I299" s="148">
        <v>2921</v>
      </c>
      <c r="J299" s="148">
        <v>3995</v>
      </c>
      <c r="K299" s="148">
        <v>3340</v>
      </c>
      <c r="L299" s="139">
        <v>1764</v>
      </c>
      <c r="M299" s="119">
        <f t="shared" si="219"/>
        <v>0.24301164725457572</v>
      </c>
      <c r="N299" s="23">
        <f t="shared" si="220"/>
        <v>0.33236272878535772</v>
      </c>
      <c r="O299" s="23">
        <f t="shared" si="221"/>
        <v>0.27787021630615638</v>
      </c>
      <c r="P299" s="24">
        <f t="shared" si="222"/>
        <v>0.14675540765391015</v>
      </c>
      <c r="Q299" s="25">
        <v>2019</v>
      </c>
      <c r="R299" s="4"/>
      <c r="S299" s="2">
        <f t="shared" ref="S299:S300" si="226">H299/F299</f>
        <v>7.8446909667194933E-2</v>
      </c>
      <c r="T299" s="72">
        <f t="shared" ref="T299:T300" si="227">G299/F299</f>
        <v>5.5683619075061232E-2</v>
      </c>
      <c r="U299" s="72">
        <f t="shared" si="225"/>
        <v>0.13413052874225617</v>
      </c>
    </row>
    <row r="300" spans="1:21" ht="15.75" thickBot="1" x14ac:dyDescent="0.3">
      <c r="A300" s="167"/>
      <c r="B300" s="25"/>
      <c r="C300" s="25"/>
      <c r="D300" s="25"/>
      <c r="E300" s="25"/>
      <c r="F300" s="147">
        <v>13648</v>
      </c>
      <c r="G300" s="156">
        <v>1141</v>
      </c>
      <c r="H300" s="156">
        <v>1332</v>
      </c>
      <c r="I300" s="148">
        <v>2489</v>
      </c>
      <c r="J300" s="148">
        <v>3500</v>
      </c>
      <c r="K300" s="148">
        <v>3426</v>
      </c>
      <c r="L300" s="139">
        <v>1760</v>
      </c>
      <c r="M300" s="119">
        <f>I300/(F300-G300-H300)</f>
        <v>0.22272930648769576</v>
      </c>
      <c r="N300" s="23">
        <f>J300/(F300-G300-H300)</f>
        <v>0.31319910514541388</v>
      </c>
      <c r="O300" s="23">
        <f>K300/(F300-G300-H300)</f>
        <v>0.30657718120805372</v>
      </c>
      <c r="P300" s="24">
        <f>L300/(F300-G300-H300)</f>
        <v>0.1574944071588367</v>
      </c>
      <c r="Q300" s="25">
        <v>2020</v>
      </c>
      <c r="R300" s="4"/>
      <c r="S300" s="2">
        <f t="shared" si="226"/>
        <v>9.7596717467760843E-2</v>
      </c>
      <c r="T300" s="72">
        <f t="shared" si="227"/>
        <v>8.3601992966002348E-2</v>
      </c>
      <c r="U300" s="72">
        <f t="shared" si="225"/>
        <v>0.18119871043376318</v>
      </c>
    </row>
    <row r="301" spans="1:21" x14ac:dyDescent="0.25">
      <c r="A301" s="167"/>
      <c r="B301" s="25"/>
      <c r="C301" s="25"/>
      <c r="D301" s="25"/>
      <c r="E301" s="25"/>
      <c r="F301" s="200"/>
      <c r="G301" s="200"/>
      <c r="H301" s="200"/>
      <c r="I301" s="200"/>
      <c r="J301" s="200"/>
      <c r="K301" s="200"/>
      <c r="L301" s="200"/>
      <c r="M301" s="25"/>
      <c r="N301" s="25"/>
      <c r="O301" s="25"/>
      <c r="P301" s="25"/>
      <c r="Q301" s="25"/>
      <c r="R301" s="27"/>
      <c r="S301" s="27"/>
    </row>
    <row r="302" spans="1:21" ht="15.75" thickBot="1" x14ac:dyDescent="0.3">
      <c r="A302" s="167"/>
      <c r="B302" s="25"/>
      <c r="C302" s="25"/>
      <c r="D302" s="25"/>
      <c r="E302" s="25"/>
      <c r="F302" s="188" t="s">
        <v>12</v>
      </c>
      <c r="G302" s="188" t="s">
        <v>3</v>
      </c>
      <c r="H302" s="188" t="s">
        <v>92</v>
      </c>
      <c r="I302" s="188" t="s">
        <v>13</v>
      </c>
      <c r="J302" s="188" t="s">
        <v>2</v>
      </c>
      <c r="K302" s="188" t="s">
        <v>0</v>
      </c>
      <c r="L302" s="190" t="s">
        <v>1</v>
      </c>
      <c r="M302" s="3" t="s">
        <v>14</v>
      </c>
      <c r="N302" s="3" t="s">
        <v>4</v>
      </c>
      <c r="O302" s="3" t="s">
        <v>5</v>
      </c>
      <c r="P302" s="3" t="s">
        <v>6</v>
      </c>
      <c r="Q302" s="3" t="s">
        <v>95</v>
      </c>
      <c r="R302" s="4"/>
      <c r="S302" s="3" t="s">
        <v>94</v>
      </c>
      <c r="T302" s="3" t="s">
        <v>93</v>
      </c>
      <c r="U302" s="3" t="s">
        <v>229</v>
      </c>
    </row>
    <row r="303" spans="1:21" x14ac:dyDescent="0.25">
      <c r="A303" s="167"/>
      <c r="B303" s="25">
        <v>91165</v>
      </c>
      <c r="C303" s="25" t="s">
        <v>49</v>
      </c>
      <c r="D303" s="25">
        <v>2</v>
      </c>
      <c r="E303" s="25" t="s">
        <v>23</v>
      </c>
      <c r="F303" s="191">
        <v>13640</v>
      </c>
      <c r="G303" s="192">
        <v>516</v>
      </c>
      <c r="H303" s="192">
        <v>2117</v>
      </c>
      <c r="I303" s="193">
        <v>2652</v>
      </c>
      <c r="J303" s="193">
        <v>4405</v>
      </c>
      <c r="K303" s="193">
        <v>2685</v>
      </c>
      <c r="L303" s="194">
        <v>1265</v>
      </c>
      <c r="M303" s="124">
        <f t="shared" ref="M303:M308" si="228">I303/(F303-G303-H303)</f>
        <v>0.24093758517307168</v>
      </c>
      <c r="N303" s="63">
        <f t="shared" ref="N303:N308" si="229">J303/(F303-G303-H303)</f>
        <v>0.40019987280821295</v>
      </c>
      <c r="O303" s="63">
        <f t="shared" ref="O303:O308" si="230">K303/(F303-G303-H303)</f>
        <v>0.243935677296266</v>
      </c>
      <c r="P303" s="64">
        <f t="shared" ref="P303:P308" si="231">L303/(F303-G303-H303)</f>
        <v>0.11492686472244935</v>
      </c>
      <c r="Q303" s="44">
        <v>2014</v>
      </c>
      <c r="R303" s="27"/>
      <c r="S303" s="2">
        <f>H303/F303</f>
        <v>0.15520527859237537</v>
      </c>
      <c r="T303" s="72">
        <f>G303/F303</f>
        <v>3.7829912023460407E-2</v>
      </c>
      <c r="U303" s="72">
        <f>S303+T303</f>
        <v>0.19303519061583579</v>
      </c>
    </row>
    <row r="304" spans="1:21" x14ac:dyDescent="0.25">
      <c r="A304" s="167"/>
      <c r="B304" s="25"/>
      <c r="C304" s="25" t="s">
        <v>18</v>
      </c>
      <c r="D304" s="25"/>
      <c r="E304" s="25"/>
      <c r="F304" s="143">
        <v>14011</v>
      </c>
      <c r="G304" s="157">
        <v>711</v>
      </c>
      <c r="H304" s="157">
        <v>3047</v>
      </c>
      <c r="I304" s="144">
        <v>3029</v>
      </c>
      <c r="J304" s="144">
        <v>3997</v>
      </c>
      <c r="K304" s="144">
        <v>2417</v>
      </c>
      <c r="L304" s="153">
        <v>809</v>
      </c>
      <c r="M304" s="120">
        <f t="shared" si="228"/>
        <v>0.29542572905491077</v>
      </c>
      <c r="N304" s="18">
        <f t="shared" si="229"/>
        <v>0.38983712084268018</v>
      </c>
      <c r="O304" s="18">
        <f t="shared" si="230"/>
        <v>0.23573588218082511</v>
      </c>
      <c r="P304" s="19">
        <f t="shared" si="231"/>
        <v>7.8903735492051111E-2</v>
      </c>
      <c r="Q304" s="44">
        <v>2015</v>
      </c>
      <c r="R304" s="27"/>
      <c r="S304" s="76">
        <f t="shared" ref="S304:S307" si="232">H304/F304</f>
        <v>0.21747198629648135</v>
      </c>
      <c r="T304" s="72">
        <f t="shared" ref="T304:T307" si="233">G304/F304</f>
        <v>5.0745842552280353E-2</v>
      </c>
      <c r="U304" s="76">
        <f t="shared" ref="U304:U309" si="234">S304+T304</f>
        <v>0.26821782884876172</v>
      </c>
    </row>
    <row r="305" spans="1:21" x14ac:dyDescent="0.25">
      <c r="A305" s="167"/>
      <c r="B305" s="25"/>
      <c r="C305" s="25"/>
      <c r="D305" s="25"/>
      <c r="E305" s="25"/>
      <c r="F305" s="143">
        <v>13770</v>
      </c>
      <c r="G305" s="157">
        <v>746</v>
      </c>
      <c r="H305" s="157">
        <v>2834</v>
      </c>
      <c r="I305" s="144">
        <v>2677</v>
      </c>
      <c r="J305" s="144">
        <v>3857</v>
      </c>
      <c r="K305" s="144">
        <v>2287</v>
      </c>
      <c r="L305" s="153">
        <v>1369</v>
      </c>
      <c r="M305" s="120">
        <f t="shared" si="228"/>
        <v>0.26270853778213937</v>
      </c>
      <c r="N305" s="18">
        <f t="shared" si="229"/>
        <v>0.3785083415112856</v>
      </c>
      <c r="O305" s="18">
        <f t="shared" si="230"/>
        <v>0.22443572129538764</v>
      </c>
      <c r="P305" s="19">
        <f t="shared" si="231"/>
        <v>0.13434739941118745</v>
      </c>
      <c r="Q305" s="44">
        <v>2016</v>
      </c>
      <c r="R305" s="4"/>
      <c r="S305" s="76">
        <f t="shared" si="232"/>
        <v>0.20580973129992738</v>
      </c>
      <c r="T305" s="72">
        <f t="shared" si="233"/>
        <v>5.4175744371822807E-2</v>
      </c>
      <c r="U305" s="76">
        <f t="shared" si="234"/>
        <v>0.25998547567175018</v>
      </c>
    </row>
    <row r="306" spans="1:21" x14ac:dyDescent="0.25">
      <c r="A306" s="167"/>
      <c r="B306" s="25"/>
      <c r="C306" s="25"/>
      <c r="D306" s="25"/>
      <c r="E306" s="25"/>
      <c r="F306" s="143">
        <v>14441</v>
      </c>
      <c r="G306" s="157">
        <v>689</v>
      </c>
      <c r="H306" s="157">
        <v>2964</v>
      </c>
      <c r="I306" s="146">
        <v>2983</v>
      </c>
      <c r="J306" s="146">
        <v>3769</v>
      </c>
      <c r="K306" s="146">
        <v>2776</v>
      </c>
      <c r="L306" s="153">
        <v>1258</v>
      </c>
      <c r="M306" s="123">
        <f t="shared" si="228"/>
        <v>0.2765109380793474</v>
      </c>
      <c r="N306" s="66">
        <f t="shared" si="229"/>
        <v>0.34936967000370783</v>
      </c>
      <c r="O306" s="66">
        <f t="shared" si="230"/>
        <v>0.25732295142751205</v>
      </c>
      <c r="P306" s="67">
        <f t="shared" si="231"/>
        <v>0.11661104931405265</v>
      </c>
      <c r="Q306" s="44">
        <v>2017</v>
      </c>
      <c r="R306" s="4"/>
      <c r="S306" s="76">
        <f t="shared" si="232"/>
        <v>0.20524894397894883</v>
      </c>
      <c r="T306" s="72">
        <f t="shared" si="233"/>
        <v>4.7711377328439858E-2</v>
      </c>
      <c r="U306" s="76">
        <f t="shared" si="234"/>
        <v>0.25296032130738866</v>
      </c>
    </row>
    <row r="307" spans="1:21" ht="15.75" thickBot="1" x14ac:dyDescent="0.3">
      <c r="A307" s="167"/>
      <c r="B307" s="25"/>
      <c r="C307" s="25"/>
      <c r="D307" s="25"/>
      <c r="E307" s="25"/>
      <c r="F307" s="147">
        <v>13887</v>
      </c>
      <c r="G307" s="156">
        <v>956</v>
      </c>
      <c r="H307" s="156">
        <v>3413</v>
      </c>
      <c r="I307" s="148">
        <v>2542</v>
      </c>
      <c r="J307" s="148">
        <v>3427</v>
      </c>
      <c r="K307" s="148">
        <v>2255</v>
      </c>
      <c r="L307" s="139">
        <v>1282</v>
      </c>
      <c r="M307" s="119">
        <f t="shared" si="228"/>
        <v>0.26707291447783149</v>
      </c>
      <c r="N307" s="23">
        <f t="shared" si="229"/>
        <v>0.36005463332632909</v>
      </c>
      <c r="O307" s="23">
        <f t="shared" si="230"/>
        <v>0.23691952090775373</v>
      </c>
      <c r="P307" s="24">
        <f t="shared" si="231"/>
        <v>0.13469216221895355</v>
      </c>
      <c r="Q307" s="44">
        <v>2018</v>
      </c>
      <c r="R307" s="4"/>
      <c r="S307" s="76">
        <f t="shared" si="232"/>
        <v>0.24576942464175128</v>
      </c>
      <c r="T307" s="72">
        <f t="shared" si="233"/>
        <v>6.8841362425289834E-2</v>
      </c>
      <c r="U307" s="76">
        <f t="shared" si="234"/>
        <v>0.3146107870670411</v>
      </c>
    </row>
    <row r="308" spans="1:21" ht="15.75" thickBot="1" x14ac:dyDescent="0.3">
      <c r="A308" s="167"/>
      <c r="B308" s="25"/>
      <c r="C308" s="25"/>
      <c r="D308" s="25"/>
      <c r="E308" s="25"/>
      <c r="F308" s="147">
        <v>12543</v>
      </c>
      <c r="G308" s="156">
        <v>684</v>
      </c>
      <c r="H308" s="156">
        <v>2780</v>
      </c>
      <c r="I308" s="148">
        <v>2219</v>
      </c>
      <c r="J308" s="148">
        <v>3147</v>
      </c>
      <c r="K308" s="148">
        <v>2190</v>
      </c>
      <c r="L308" s="139">
        <v>1523</v>
      </c>
      <c r="M308" s="119">
        <f t="shared" si="228"/>
        <v>0.24441017733230533</v>
      </c>
      <c r="N308" s="23">
        <f t="shared" si="229"/>
        <v>0.34662407754157948</v>
      </c>
      <c r="O308" s="23">
        <f t="shared" si="230"/>
        <v>0.24121599295076551</v>
      </c>
      <c r="P308" s="24">
        <f t="shared" si="231"/>
        <v>0.16774975217534971</v>
      </c>
      <c r="Q308" s="25">
        <v>2019</v>
      </c>
      <c r="R308" s="4"/>
      <c r="S308" s="76">
        <f t="shared" ref="S308:S309" si="235">H308/F308</f>
        <v>0.22163756677031013</v>
      </c>
      <c r="T308" s="72">
        <f t="shared" ref="T308:T309" si="236">G308/F308</f>
        <v>5.4532408514709398E-2</v>
      </c>
      <c r="U308" s="76">
        <f t="shared" si="234"/>
        <v>0.27616997528501952</v>
      </c>
    </row>
    <row r="309" spans="1:21" ht="15.75" thickBot="1" x14ac:dyDescent="0.3">
      <c r="A309" s="167"/>
      <c r="B309" s="25"/>
      <c r="C309" s="25"/>
      <c r="D309" s="25"/>
      <c r="E309" s="25"/>
      <c r="F309" s="147">
        <v>12261</v>
      </c>
      <c r="G309" s="156">
        <v>979</v>
      </c>
      <c r="H309" s="156">
        <v>2971</v>
      </c>
      <c r="I309" s="148">
        <v>2151</v>
      </c>
      <c r="J309" s="148">
        <v>2587</v>
      </c>
      <c r="K309" s="148">
        <v>2522</v>
      </c>
      <c r="L309" s="139">
        <v>1051</v>
      </c>
      <c r="M309" s="119">
        <f>I309/(F309-G309-H309)</f>
        <v>0.25881362050294793</v>
      </c>
      <c r="N309" s="23">
        <f>J309/(F309-G309-H309)</f>
        <v>0.31127421489592105</v>
      </c>
      <c r="O309" s="23">
        <f>K309/(F309-G309-H309)</f>
        <v>0.30345325472265672</v>
      </c>
      <c r="P309" s="24">
        <f>L309/(F309-G309-H309)</f>
        <v>0.1264589098784743</v>
      </c>
      <c r="Q309" s="25">
        <v>2020</v>
      </c>
      <c r="R309" s="4"/>
      <c r="S309" s="76">
        <f t="shared" si="235"/>
        <v>0.24231302503874072</v>
      </c>
      <c r="T309" s="72">
        <f t="shared" si="236"/>
        <v>7.9846668297854986E-2</v>
      </c>
      <c r="U309" s="76">
        <f t="shared" si="234"/>
        <v>0.32215969333659572</v>
      </c>
    </row>
    <row r="310" spans="1:21" x14ac:dyDescent="0.25">
      <c r="A310" s="167"/>
      <c r="B310" s="25"/>
      <c r="C310" s="25"/>
      <c r="D310" s="25"/>
      <c r="E310" s="25"/>
      <c r="F310" s="200"/>
      <c r="G310" s="200"/>
      <c r="H310" s="200"/>
      <c r="I310" s="200"/>
      <c r="J310" s="200"/>
      <c r="K310" s="200"/>
      <c r="L310" s="200"/>
      <c r="M310" s="25"/>
      <c r="N310" s="25"/>
      <c r="O310" s="25"/>
      <c r="P310" s="25"/>
      <c r="Q310" s="25"/>
      <c r="R310" s="27"/>
      <c r="S310" s="27"/>
    </row>
    <row r="311" spans="1:21" ht="15.75" thickBot="1" x14ac:dyDescent="0.3">
      <c r="A311" s="167"/>
      <c r="B311" s="25"/>
      <c r="C311" s="25"/>
      <c r="D311" s="25"/>
      <c r="E311" s="25"/>
      <c r="F311" s="188" t="s">
        <v>12</v>
      </c>
      <c r="G311" s="188" t="s">
        <v>3</v>
      </c>
      <c r="H311" s="188" t="s">
        <v>92</v>
      </c>
      <c r="I311" s="188" t="s">
        <v>13</v>
      </c>
      <c r="J311" s="188" t="s">
        <v>2</v>
      </c>
      <c r="K311" s="188" t="s">
        <v>0</v>
      </c>
      <c r="L311" s="190" t="s">
        <v>1</v>
      </c>
      <c r="M311" s="3" t="s">
        <v>14</v>
      </c>
      <c r="N311" s="3" t="s">
        <v>4</v>
      </c>
      <c r="O311" s="3" t="s">
        <v>5</v>
      </c>
      <c r="P311" s="3" t="s">
        <v>6</v>
      </c>
      <c r="Q311" s="3" t="s">
        <v>95</v>
      </c>
      <c r="R311" s="4"/>
      <c r="S311" s="3" t="s">
        <v>94</v>
      </c>
      <c r="T311" s="3" t="s">
        <v>93</v>
      </c>
      <c r="U311" s="3" t="s">
        <v>229</v>
      </c>
    </row>
    <row r="312" spans="1:21" x14ac:dyDescent="0.25">
      <c r="A312" s="167"/>
      <c r="B312" s="25">
        <v>91166</v>
      </c>
      <c r="C312" s="25" t="s">
        <v>50</v>
      </c>
      <c r="D312" s="25">
        <v>2</v>
      </c>
      <c r="E312" s="25" t="s">
        <v>23</v>
      </c>
      <c r="F312" s="191">
        <v>12815</v>
      </c>
      <c r="G312" s="192">
        <v>386</v>
      </c>
      <c r="H312" s="192">
        <v>1198</v>
      </c>
      <c r="I312" s="193">
        <v>2582</v>
      </c>
      <c r="J312" s="193">
        <v>4564</v>
      </c>
      <c r="K312" s="193">
        <v>2948</v>
      </c>
      <c r="L312" s="194">
        <v>1137</v>
      </c>
      <c r="M312" s="124">
        <f t="shared" ref="M312:M317" si="237">I312/(F312-G312-H312)</f>
        <v>0.22989938562906242</v>
      </c>
      <c r="N312" s="63">
        <f t="shared" ref="N312:N317" si="238">J312/(F312-G312-H312)</f>
        <v>0.4063752114682575</v>
      </c>
      <c r="O312" s="63">
        <f t="shared" ref="O312:O317" si="239">K312/(F312-G312-H312)</f>
        <v>0.26248775710088151</v>
      </c>
      <c r="P312" s="64">
        <f t="shared" ref="P312:P317" si="240">L312/(F312-G312-H312)</f>
        <v>0.10123764580179859</v>
      </c>
      <c r="Q312" s="44">
        <v>2014</v>
      </c>
      <c r="R312" s="27"/>
      <c r="S312" s="2">
        <f>H312/F312</f>
        <v>9.3484198205228242E-2</v>
      </c>
      <c r="T312" s="72">
        <f>G312/F312</f>
        <v>3.0120952009364026E-2</v>
      </c>
      <c r="U312" s="72">
        <f>S312+T312</f>
        <v>0.12360515021459227</v>
      </c>
    </row>
    <row r="313" spans="1:21" x14ac:dyDescent="0.25">
      <c r="A313" s="167"/>
      <c r="B313" s="25"/>
      <c r="C313" s="25" t="s">
        <v>18</v>
      </c>
      <c r="D313" s="25"/>
      <c r="E313" s="25"/>
      <c r="F313" s="143">
        <v>12817</v>
      </c>
      <c r="G313" s="157">
        <v>586</v>
      </c>
      <c r="H313" s="157">
        <v>1481</v>
      </c>
      <c r="I313" s="144">
        <v>2766</v>
      </c>
      <c r="J313" s="144">
        <v>4311</v>
      </c>
      <c r="K313" s="144">
        <v>2470</v>
      </c>
      <c r="L313" s="153">
        <v>1203</v>
      </c>
      <c r="M313" s="120">
        <f t="shared" si="237"/>
        <v>0.25730232558139537</v>
      </c>
      <c r="N313" s="18">
        <f t="shared" si="238"/>
        <v>0.40102325581395348</v>
      </c>
      <c r="O313" s="18">
        <f t="shared" si="239"/>
        <v>0.2297674418604651</v>
      </c>
      <c r="P313" s="19">
        <f t="shared" si="240"/>
        <v>0.11190697674418605</v>
      </c>
      <c r="Q313" s="44">
        <v>2015</v>
      </c>
      <c r="R313" s="27"/>
      <c r="S313" s="2">
        <f t="shared" ref="S313:S316" si="241">H313/F313</f>
        <v>0.11554966060700632</v>
      </c>
      <c r="T313" s="72">
        <f t="shared" ref="T313:T316" si="242">G313/F313</f>
        <v>4.5720527424514316E-2</v>
      </c>
      <c r="U313" s="72">
        <f t="shared" ref="U313:U318" si="243">S313+T313</f>
        <v>0.16127018803152063</v>
      </c>
    </row>
    <row r="314" spans="1:21" x14ac:dyDescent="0.25">
      <c r="A314" s="167"/>
      <c r="B314" s="25"/>
      <c r="C314" s="25"/>
      <c r="D314" s="25"/>
      <c r="E314" s="25"/>
      <c r="F314" s="143">
        <v>12668</v>
      </c>
      <c r="G314" s="157">
        <v>582</v>
      </c>
      <c r="H314" s="157">
        <v>1710</v>
      </c>
      <c r="I314" s="144">
        <v>2459</v>
      </c>
      <c r="J314" s="144">
        <v>3894</v>
      </c>
      <c r="K314" s="144">
        <v>2678</v>
      </c>
      <c r="L314" s="153">
        <v>1345</v>
      </c>
      <c r="M314" s="120">
        <f t="shared" si="237"/>
        <v>0.23698920585967617</v>
      </c>
      <c r="N314" s="18">
        <f t="shared" si="238"/>
        <v>0.37528912875867387</v>
      </c>
      <c r="O314" s="18">
        <f t="shared" si="239"/>
        <v>0.25809560524286818</v>
      </c>
      <c r="P314" s="19">
        <f t="shared" si="240"/>
        <v>0.12962606013878181</v>
      </c>
      <c r="Q314" s="44">
        <v>2016</v>
      </c>
      <c r="R314" s="4"/>
      <c r="S314" s="2">
        <f t="shared" si="241"/>
        <v>0.13498579096937163</v>
      </c>
      <c r="T314" s="72">
        <f t="shared" si="242"/>
        <v>4.5942532365014208E-2</v>
      </c>
      <c r="U314" s="72">
        <f t="shared" si="243"/>
        <v>0.18092832333438585</v>
      </c>
    </row>
    <row r="315" spans="1:21" x14ac:dyDescent="0.25">
      <c r="A315" s="167"/>
      <c r="B315" s="25"/>
      <c r="C315" s="25"/>
      <c r="D315" s="25"/>
      <c r="E315" s="25"/>
      <c r="F315" s="143">
        <v>13184</v>
      </c>
      <c r="G315" s="157">
        <v>517</v>
      </c>
      <c r="H315" s="157">
        <v>1959</v>
      </c>
      <c r="I315" s="146">
        <v>2533</v>
      </c>
      <c r="J315" s="146">
        <v>4142</v>
      </c>
      <c r="K315" s="146">
        <v>2445</v>
      </c>
      <c r="L315" s="153">
        <v>1588</v>
      </c>
      <c r="M315" s="123">
        <f t="shared" si="237"/>
        <v>0.2365521105715353</v>
      </c>
      <c r="N315" s="66">
        <f t="shared" si="238"/>
        <v>0.38681359731042214</v>
      </c>
      <c r="O315" s="66">
        <f t="shared" si="239"/>
        <v>0.22833395592080688</v>
      </c>
      <c r="P315" s="67">
        <f t="shared" si="240"/>
        <v>0.1483003361972357</v>
      </c>
      <c r="Q315" s="44">
        <v>2017</v>
      </c>
      <c r="R315" s="4"/>
      <c r="S315" s="2">
        <f t="shared" si="241"/>
        <v>0.14858919902912621</v>
      </c>
      <c r="T315" s="72">
        <f t="shared" si="242"/>
        <v>3.9214199029126214E-2</v>
      </c>
      <c r="U315" s="72">
        <f t="shared" si="243"/>
        <v>0.18780339805825241</v>
      </c>
    </row>
    <row r="316" spans="1:21" ht="15.75" thickBot="1" x14ac:dyDescent="0.3">
      <c r="A316" s="167"/>
      <c r="B316" s="3"/>
      <c r="C316" s="3"/>
      <c r="D316" s="3"/>
      <c r="E316" s="3"/>
      <c r="F316" s="147">
        <v>12462</v>
      </c>
      <c r="G316" s="156">
        <v>748</v>
      </c>
      <c r="H316" s="156">
        <v>2044</v>
      </c>
      <c r="I316" s="148">
        <v>1892</v>
      </c>
      <c r="J316" s="148">
        <v>3864</v>
      </c>
      <c r="K316" s="148">
        <v>2528</v>
      </c>
      <c r="L316" s="139">
        <v>1386</v>
      </c>
      <c r="M316" s="119">
        <f t="shared" si="237"/>
        <v>0.19565667011375387</v>
      </c>
      <c r="N316" s="23">
        <f t="shared" si="238"/>
        <v>0.39958634953464323</v>
      </c>
      <c r="O316" s="23">
        <f t="shared" si="239"/>
        <v>0.26142709410548087</v>
      </c>
      <c r="P316" s="24">
        <f t="shared" si="240"/>
        <v>0.14332988624612203</v>
      </c>
      <c r="Q316" s="44">
        <v>2018</v>
      </c>
      <c r="R316" s="4"/>
      <c r="S316" s="2">
        <f t="shared" si="241"/>
        <v>0.16401861659444711</v>
      </c>
      <c r="T316" s="72">
        <f t="shared" si="242"/>
        <v>6.0022468303643078E-2</v>
      </c>
      <c r="U316" s="76">
        <f t="shared" si="243"/>
        <v>0.22404108489809019</v>
      </c>
    </row>
    <row r="317" spans="1:21" ht="15.75" thickBot="1" x14ac:dyDescent="0.3">
      <c r="A317" s="113"/>
      <c r="B317" s="3"/>
      <c r="C317" s="3"/>
      <c r="D317" s="3"/>
      <c r="E317" s="3"/>
      <c r="F317" s="147">
        <v>11557</v>
      </c>
      <c r="G317" s="156">
        <v>569</v>
      </c>
      <c r="H317" s="156">
        <v>1657</v>
      </c>
      <c r="I317" s="148">
        <v>1739</v>
      </c>
      <c r="J317" s="148">
        <v>3161</v>
      </c>
      <c r="K317" s="148">
        <v>2538</v>
      </c>
      <c r="L317" s="139">
        <v>1893</v>
      </c>
      <c r="M317" s="28">
        <f t="shared" si="237"/>
        <v>0.1863680205765727</v>
      </c>
      <c r="N317" s="23">
        <f t="shared" si="238"/>
        <v>0.33876326224413245</v>
      </c>
      <c r="O317" s="23">
        <f t="shared" si="239"/>
        <v>0.27199657057121424</v>
      </c>
      <c r="P317" s="24">
        <f t="shared" si="240"/>
        <v>0.20287214660808059</v>
      </c>
      <c r="Q317" s="25">
        <v>2019</v>
      </c>
      <c r="R317" s="4"/>
      <c r="S317" s="2">
        <f t="shared" ref="S317:S318" si="244">H317/F317</f>
        <v>0.14337630873063945</v>
      </c>
      <c r="T317" s="72">
        <f t="shared" ref="T317:T318" si="245">G317/F317</f>
        <v>4.9234230336592542E-2</v>
      </c>
      <c r="U317" s="72">
        <f t="shared" si="243"/>
        <v>0.192610539067232</v>
      </c>
    </row>
    <row r="318" spans="1:21" ht="15.75" thickBot="1" x14ac:dyDescent="0.3">
      <c r="A318" s="133"/>
      <c r="B318" s="3"/>
      <c r="C318" s="3"/>
      <c r="D318" s="3"/>
      <c r="E318" s="3"/>
      <c r="F318" s="147">
        <v>10263</v>
      </c>
      <c r="G318" s="156">
        <v>689</v>
      </c>
      <c r="H318" s="156">
        <v>1790</v>
      </c>
      <c r="I318" s="148">
        <v>1542</v>
      </c>
      <c r="J318" s="148">
        <v>2967</v>
      </c>
      <c r="K318" s="148">
        <v>2167</v>
      </c>
      <c r="L318" s="139">
        <v>1108</v>
      </c>
      <c r="M318" s="119">
        <f>I318/(F318-G318-H318)</f>
        <v>0.19809866392600206</v>
      </c>
      <c r="N318" s="23">
        <f>J318/(F318-G318-H318)</f>
        <v>0.38116649537512848</v>
      </c>
      <c r="O318" s="23">
        <f>K318/(F318-G318-H318)</f>
        <v>0.27839157245632068</v>
      </c>
      <c r="P318" s="24">
        <f>L318/(F318-G318-H318)</f>
        <v>0.14234326824254881</v>
      </c>
      <c r="Q318" s="25">
        <v>2020</v>
      </c>
      <c r="R318" s="4"/>
      <c r="S318" s="2">
        <f t="shared" si="244"/>
        <v>0.17441293968625157</v>
      </c>
      <c r="T318" s="72">
        <f t="shared" si="245"/>
        <v>6.7134366169735948E-2</v>
      </c>
      <c r="U318" s="76">
        <f t="shared" si="243"/>
        <v>0.24154730585598752</v>
      </c>
    </row>
    <row r="319" spans="1:21" x14ac:dyDescent="0.25">
      <c r="B319" s="3"/>
      <c r="C319" s="3"/>
      <c r="D319" s="3"/>
      <c r="E319" s="3"/>
      <c r="F319" s="190"/>
      <c r="G319" s="190"/>
      <c r="H319" s="190"/>
      <c r="I319" s="190"/>
      <c r="J319" s="190"/>
      <c r="K319" s="190"/>
      <c r="L319" s="190"/>
      <c r="M319" s="3"/>
      <c r="N319" s="3"/>
      <c r="O319" s="3"/>
      <c r="P319" s="3"/>
      <c r="Q319" s="3"/>
      <c r="R319" s="4"/>
      <c r="S319" s="4"/>
    </row>
    <row r="320" spans="1:21" x14ac:dyDescent="0.25">
      <c r="A320" s="54"/>
      <c r="B320" s="54"/>
      <c r="C320" s="54"/>
      <c r="D320" s="54"/>
      <c r="E320" s="54"/>
      <c r="F320" s="187"/>
      <c r="G320" s="187"/>
      <c r="H320" s="187"/>
      <c r="I320" s="187"/>
      <c r="J320" s="187"/>
      <c r="K320" s="187"/>
      <c r="L320" s="187"/>
      <c r="M320" s="54"/>
      <c r="N320" s="54"/>
      <c r="O320" s="54"/>
      <c r="P320" s="54"/>
      <c r="Q320" s="68"/>
      <c r="R320" s="54"/>
      <c r="S320" s="54"/>
    </row>
    <row r="321" spans="1:20" ht="15.75" thickBot="1" x14ac:dyDescent="0.3">
      <c r="B321" s="55" t="s">
        <v>9</v>
      </c>
      <c r="C321" s="1"/>
      <c r="D321" s="55" t="s">
        <v>10</v>
      </c>
      <c r="E321" s="55"/>
      <c r="F321" s="188" t="s">
        <v>12</v>
      </c>
      <c r="G321" s="188" t="s">
        <v>3</v>
      </c>
      <c r="H321" s="188" t="s">
        <v>92</v>
      </c>
      <c r="I321" s="188" t="s">
        <v>13</v>
      </c>
      <c r="J321" s="188" t="s">
        <v>2</v>
      </c>
      <c r="K321" s="188" t="s">
        <v>0</v>
      </c>
      <c r="L321" s="190" t="s">
        <v>1</v>
      </c>
      <c r="M321" s="3" t="s">
        <v>14</v>
      </c>
      <c r="N321" s="3" t="s">
        <v>4</v>
      </c>
      <c r="O321" s="3" t="s">
        <v>5</v>
      </c>
      <c r="P321" s="3" t="s">
        <v>6</v>
      </c>
      <c r="Q321" s="3" t="s">
        <v>95</v>
      </c>
      <c r="R321" s="4"/>
      <c r="S321" s="3"/>
      <c r="T321" s="3"/>
    </row>
    <row r="322" spans="1:20" x14ac:dyDescent="0.25">
      <c r="A322" s="164" t="s">
        <v>211</v>
      </c>
      <c r="B322" s="3">
        <v>91387</v>
      </c>
      <c r="C322" s="55" t="s">
        <v>91</v>
      </c>
      <c r="D322" s="55">
        <v>4</v>
      </c>
      <c r="E322" s="55" t="s">
        <v>16</v>
      </c>
      <c r="F322" s="191">
        <v>2780</v>
      </c>
      <c r="G322" s="192">
        <v>69</v>
      </c>
      <c r="H322" s="192"/>
      <c r="I322" s="193">
        <v>331</v>
      </c>
      <c r="J322" s="193">
        <v>852</v>
      </c>
      <c r="K322" s="193">
        <v>620</v>
      </c>
      <c r="L322" s="194">
        <v>908</v>
      </c>
      <c r="M322" s="62">
        <f t="shared" ref="M322:M327" si="246">I322/(F322-G322-H322)</f>
        <v>0.12209516783474733</v>
      </c>
      <c r="N322" s="63">
        <f t="shared" ref="N322:N327" si="247">J322/(F322-G322-H322)</f>
        <v>0.31427517521209886</v>
      </c>
      <c r="O322" s="63">
        <f t="shared" ref="O322:O327" si="248">K322/(F322-G322-H322)</f>
        <v>0.22869789745481373</v>
      </c>
      <c r="P322" s="75">
        <f t="shared" ref="P322:P327" si="249">L322/(F322-G322-H322)</f>
        <v>0.33493175949834009</v>
      </c>
      <c r="Q322" s="44">
        <v>2014</v>
      </c>
      <c r="R322" s="27"/>
      <c r="S322" s="2"/>
      <c r="T322" s="72"/>
    </row>
    <row r="323" spans="1:20" x14ac:dyDescent="0.25">
      <c r="A323" s="164"/>
      <c r="B323" s="3"/>
      <c r="C323" s="71" t="s">
        <v>18</v>
      </c>
      <c r="D323" s="71"/>
      <c r="E323" s="71"/>
      <c r="F323" s="143">
        <v>3034</v>
      </c>
      <c r="G323" s="157">
        <v>8</v>
      </c>
      <c r="H323" s="157"/>
      <c r="I323" s="144">
        <v>306</v>
      </c>
      <c r="J323" s="144">
        <v>854</v>
      </c>
      <c r="K323" s="144">
        <v>741</v>
      </c>
      <c r="L323" s="153">
        <v>1125</v>
      </c>
      <c r="M323" s="17">
        <f t="shared" si="246"/>
        <v>0.10112359550561797</v>
      </c>
      <c r="N323" s="18">
        <f t="shared" si="247"/>
        <v>0.28222075346992731</v>
      </c>
      <c r="O323" s="18">
        <f t="shared" si="248"/>
        <v>0.24487772637144745</v>
      </c>
      <c r="P323" s="74">
        <f t="shared" si="249"/>
        <v>0.3717779246530073</v>
      </c>
      <c r="Q323" s="44">
        <v>2015</v>
      </c>
      <c r="R323" s="27"/>
      <c r="S323" s="2"/>
      <c r="T323" s="72"/>
    </row>
    <row r="324" spans="1:20" x14ac:dyDescent="0.25">
      <c r="A324" s="164"/>
      <c r="B324" s="55"/>
      <c r="C324" s="55"/>
      <c r="D324" s="55"/>
      <c r="E324" s="55"/>
      <c r="F324" s="143">
        <v>2663</v>
      </c>
      <c r="G324" s="157">
        <v>33</v>
      </c>
      <c r="H324" s="157"/>
      <c r="I324" s="144">
        <v>250</v>
      </c>
      <c r="J324" s="144">
        <v>732</v>
      </c>
      <c r="K324" s="144">
        <v>618</v>
      </c>
      <c r="L324" s="153">
        <v>1030</v>
      </c>
      <c r="M324" s="17">
        <f t="shared" si="246"/>
        <v>9.5057034220532313E-2</v>
      </c>
      <c r="N324" s="18">
        <f t="shared" si="247"/>
        <v>0.27832699619771861</v>
      </c>
      <c r="O324" s="18">
        <f t="shared" si="248"/>
        <v>0.23498098859315589</v>
      </c>
      <c r="P324" s="74">
        <f t="shared" si="249"/>
        <v>0.39163498098859317</v>
      </c>
      <c r="Q324" s="44">
        <v>2016</v>
      </c>
      <c r="R324" s="4"/>
      <c r="S324" s="2"/>
      <c r="T324" s="72"/>
    </row>
    <row r="325" spans="1:20" x14ac:dyDescent="0.25">
      <c r="A325" s="164"/>
      <c r="B325" s="55"/>
      <c r="C325" s="1"/>
      <c r="D325" s="55"/>
      <c r="E325" s="55"/>
      <c r="F325" s="143">
        <v>2580</v>
      </c>
      <c r="G325" s="157">
        <v>53</v>
      </c>
      <c r="H325" s="157"/>
      <c r="I325" s="146">
        <v>215</v>
      </c>
      <c r="J325" s="146">
        <v>709</v>
      </c>
      <c r="K325" s="146">
        <v>675</v>
      </c>
      <c r="L325" s="153">
        <v>928</v>
      </c>
      <c r="M325" s="65">
        <f t="shared" si="246"/>
        <v>8.5081123862287292E-2</v>
      </c>
      <c r="N325" s="66">
        <f t="shared" si="247"/>
        <v>0.2805698456667986</v>
      </c>
      <c r="O325" s="66">
        <f t="shared" si="248"/>
        <v>0.26711515631183219</v>
      </c>
      <c r="P325" s="73">
        <f t="shared" si="249"/>
        <v>0.36723387415908193</v>
      </c>
      <c r="Q325" s="44">
        <v>2017</v>
      </c>
      <c r="R325" s="4"/>
      <c r="S325" s="2"/>
      <c r="T325" s="72"/>
    </row>
    <row r="326" spans="1:20" ht="15.75" thickBot="1" x14ac:dyDescent="0.3">
      <c r="A326" s="164"/>
      <c r="B326" s="55"/>
      <c r="C326" s="1"/>
      <c r="D326" s="55"/>
      <c r="E326" s="55"/>
      <c r="F326" s="147">
        <v>2693</v>
      </c>
      <c r="G326" s="156">
        <v>30</v>
      </c>
      <c r="H326" s="156"/>
      <c r="I326" s="148">
        <v>217</v>
      </c>
      <c r="J326" s="148">
        <v>727</v>
      </c>
      <c r="K326" s="148">
        <v>677</v>
      </c>
      <c r="L326" s="139">
        <v>1042</v>
      </c>
      <c r="M326" s="28">
        <f t="shared" si="246"/>
        <v>8.1487044686443855E-2</v>
      </c>
      <c r="N326" s="23">
        <f t="shared" si="247"/>
        <v>0.27300037551633494</v>
      </c>
      <c r="O326" s="23">
        <f t="shared" si="248"/>
        <v>0.25422455876830641</v>
      </c>
      <c r="P326" s="78">
        <f t="shared" si="249"/>
        <v>0.39128802102891475</v>
      </c>
      <c r="Q326" s="44">
        <v>2018</v>
      </c>
      <c r="R326" s="4"/>
      <c r="S326" s="4"/>
    </row>
    <row r="327" spans="1:20" ht="15.75" thickBot="1" x14ac:dyDescent="0.3">
      <c r="A327" s="164"/>
      <c r="B327" s="107"/>
      <c r="C327" s="1"/>
      <c r="D327" s="107"/>
      <c r="E327" s="107"/>
      <c r="F327" s="147">
        <v>2356</v>
      </c>
      <c r="G327" s="156">
        <v>0</v>
      </c>
      <c r="H327" s="156">
        <v>0</v>
      </c>
      <c r="I327" s="148">
        <v>230</v>
      </c>
      <c r="J327" s="148">
        <v>620</v>
      </c>
      <c r="K327" s="148">
        <v>583</v>
      </c>
      <c r="L327" s="139">
        <v>923</v>
      </c>
      <c r="M327" s="28">
        <f t="shared" si="246"/>
        <v>9.7623089983022077E-2</v>
      </c>
      <c r="N327" s="23">
        <f t="shared" si="247"/>
        <v>0.26315789473684209</v>
      </c>
      <c r="O327" s="23">
        <f t="shared" si="248"/>
        <v>0.24745331069609508</v>
      </c>
      <c r="P327" s="78">
        <f t="shared" si="249"/>
        <v>0.39176570458404075</v>
      </c>
      <c r="Q327" s="25">
        <v>2019</v>
      </c>
      <c r="R327" s="4"/>
      <c r="S327" s="4"/>
    </row>
    <row r="328" spans="1:20" ht="15.75" thickBot="1" x14ac:dyDescent="0.3">
      <c r="A328" s="164"/>
      <c r="B328" s="127"/>
      <c r="C328" s="1"/>
      <c r="D328" s="127"/>
      <c r="E328" s="127"/>
      <c r="F328" s="147">
        <v>1428</v>
      </c>
      <c r="G328" s="156">
        <v>0</v>
      </c>
      <c r="H328" s="156">
        <v>0</v>
      </c>
      <c r="I328" s="148">
        <v>146</v>
      </c>
      <c r="J328" s="148">
        <v>423</v>
      </c>
      <c r="K328" s="148">
        <v>381</v>
      </c>
      <c r="L328" s="139">
        <v>478</v>
      </c>
      <c r="M328" s="28">
        <f>I328/(F328-G328-H328)</f>
        <v>0.10224089635854341</v>
      </c>
      <c r="N328" s="23">
        <f>J328/(F328-G328-H328)</f>
        <v>0.29621848739495799</v>
      </c>
      <c r="O328" s="23">
        <f>K328/(F328-G328-H328)</f>
        <v>0.26680672268907563</v>
      </c>
      <c r="P328" s="78">
        <f>L328/(F328-G328-H328)</f>
        <v>0.33473389355742295</v>
      </c>
      <c r="Q328" s="25">
        <v>2020</v>
      </c>
      <c r="R328" s="4"/>
      <c r="S328" s="4"/>
    </row>
    <row r="329" spans="1:20" x14ac:dyDescent="0.25">
      <c r="A329" s="164"/>
      <c r="B329" s="55"/>
      <c r="C329" s="1"/>
      <c r="D329" s="55"/>
      <c r="E329" s="55"/>
      <c r="F329" s="188"/>
      <c r="G329" s="188"/>
      <c r="H329" s="188"/>
      <c r="I329" s="188"/>
      <c r="J329" s="188"/>
      <c r="K329" s="188"/>
      <c r="L329" s="190"/>
      <c r="M329" s="3"/>
      <c r="N329" s="3"/>
      <c r="O329" s="3"/>
      <c r="P329" s="3"/>
      <c r="Q329" s="3"/>
      <c r="R329" s="4"/>
      <c r="S329" s="4"/>
    </row>
    <row r="330" spans="1:20" ht="15.75" thickBot="1" x14ac:dyDescent="0.3">
      <c r="A330" s="164"/>
      <c r="B330" s="71"/>
      <c r="C330" s="1"/>
      <c r="D330" s="71"/>
      <c r="E330" s="71"/>
      <c r="F330" s="188" t="s">
        <v>12</v>
      </c>
      <c r="G330" s="188" t="s">
        <v>3</v>
      </c>
      <c r="H330" s="188" t="s">
        <v>92</v>
      </c>
      <c r="I330" s="188" t="s">
        <v>13</v>
      </c>
      <c r="J330" s="188" t="s">
        <v>2</v>
      </c>
      <c r="K330" s="188" t="s">
        <v>0</v>
      </c>
      <c r="L330" s="190" t="s">
        <v>1</v>
      </c>
      <c r="M330" s="3" t="s">
        <v>14</v>
      </c>
      <c r="N330" s="3" t="s">
        <v>4</v>
      </c>
      <c r="O330" s="3" t="s">
        <v>5</v>
      </c>
      <c r="P330" s="3" t="s">
        <v>6</v>
      </c>
      <c r="Q330" s="3" t="s">
        <v>95</v>
      </c>
      <c r="R330" s="4"/>
      <c r="S330" s="3"/>
      <c r="T330" s="3"/>
    </row>
    <row r="331" spans="1:20" ht="15" customHeight="1" x14ac:dyDescent="0.25">
      <c r="A331" s="164"/>
      <c r="B331" s="3">
        <v>91388</v>
      </c>
      <c r="C331" s="3" t="s">
        <v>51</v>
      </c>
      <c r="D331" s="3">
        <v>3</v>
      </c>
      <c r="E331" s="3" t="s">
        <v>16</v>
      </c>
      <c r="F331" s="191">
        <v>7172</v>
      </c>
      <c r="G331" s="192">
        <v>19</v>
      </c>
      <c r="H331" s="192"/>
      <c r="I331" s="193">
        <v>338</v>
      </c>
      <c r="J331" s="193">
        <v>1349</v>
      </c>
      <c r="K331" s="193">
        <v>2014</v>
      </c>
      <c r="L331" s="194">
        <v>3452</v>
      </c>
      <c r="M331" s="62">
        <f t="shared" ref="M331:M336" si="250">I331/(F331-G331-H331)</f>
        <v>4.7252900880749335E-2</v>
      </c>
      <c r="N331" s="63">
        <f t="shared" ref="N331:N336" si="251">J331/(F331-G331-H331)</f>
        <v>0.18859219907731023</v>
      </c>
      <c r="O331" s="63">
        <f t="shared" ref="O331:O336" si="252">K331/(F331-G331-H331)</f>
        <v>0.28156018453795612</v>
      </c>
      <c r="P331" s="75">
        <f t="shared" ref="P331:P336" si="253">L331/(F331-G331-H331)</f>
        <v>0.48259471550398436</v>
      </c>
      <c r="Q331" s="44">
        <v>2014</v>
      </c>
      <c r="R331" s="27"/>
      <c r="S331" s="2"/>
      <c r="T331" s="72"/>
    </row>
    <row r="332" spans="1:20" x14ac:dyDescent="0.25">
      <c r="A332" s="164"/>
      <c r="B332" s="3"/>
      <c r="C332" s="3" t="s">
        <v>21</v>
      </c>
      <c r="D332" s="3"/>
      <c r="E332" s="3"/>
      <c r="F332" s="143">
        <v>8192</v>
      </c>
      <c r="G332" s="157">
        <v>19</v>
      </c>
      <c r="H332" s="157"/>
      <c r="I332" s="144">
        <v>338</v>
      </c>
      <c r="J332" s="144">
        <v>1498</v>
      </c>
      <c r="K332" s="144">
        <v>2160</v>
      </c>
      <c r="L332" s="153">
        <v>4177</v>
      </c>
      <c r="M332" s="17">
        <f t="shared" si="250"/>
        <v>4.1355683347607974E-2</v>
      </c>
      <c r="N332" s="18">
        <f t="shared" si="251"/>
        <v>0.18328643093111466</v>
      </c>
      <c r="O332" s="18">
        <f t="shared" si="252"/>
        <v>0.26428484032790894</v>
      </c>
      <c r="P332" s="74">
        <f t="shared" si="253"/>
        <v>0.5110730453933684</v>
      </c>
      <c r="Q332" s="44">
        <v>2015</v>
      </c>
      <c r="R332" s="27"/>
      <c r="S332" s="2"/>
      <c r="T332" s="72"/>
    </row>
    <row r="333" spans="1:20" x14ac:dyDescent="0.25">
      <c r="A333" s="164"/>
      <c r="B333" s="3"/>
      <c r="C333" s="3"/>
      <c r="D333" s="3"/>
      <c r="E333" s="3"/>
      <c r="F333" s="143">
        <v>8197</v>
      </c>
      <c r="G333" s="157">
        <v>27</v>
      </c>
      <c r="H333" s="157"/>
      <c r="I333" s="144">
        <v>364</v>
      </c>
      <c r="J333" s="144">
        <v>1464</v>
      </c>
      <c r="K333" s="144">
        <v>2041</v>
      </c>
      <c r="L333" s="153">
        <v>4301</v>
      </c>
      <c r="M333" s="17">
        <f t="shared" si="250"/>
        <v>4.455324357405141E-2</v>
      </c>
      <c r="N333" s="18">
        <f t="shared" si="251"/>
        <v>0.17919216646266831</v>
      </c>
      <c r="O333" s="18">
        <f t="shared" si="252"/>
        <v>0.24981640146878825</v>
      </c>
      <c r="P333" s="74">
        <f t="shared" si="253"/>
        <v>0.52643818849449209</v>
      </c>
      <c r="Q333" s="44">
        <v>2016</v>
      </c>
      <c r="R333" s="4"/>
      <c r="S333" s="2"/>
      <c r="T333" s="72"/>
    </row>
    <row r="334" spans="1:20" x14ac:dyDescent="0.25">
      <c r="A334" s="164"/>
      <c r="B334" s="3"/>
      <c r="C334" s="3"/>
      <c r="D334" s="3"/>
      <c r="E334" s="3"/>
      <c r="F334" s="143">
        <v>8888</v>
      </c>
      <c r="G334" s="157">
        <v>40</v>
      </c>
      <c r="H334" s="157"/>
      <c r="I334" s="146">
        <v>345</v>
      </c>
      <c r="J334" s="146">
        <v>1535</v>
      </c>
      <c r="K334" s="146">
        <v>2177</v>
      </c>
      <c r="L334" s="153">
        <v>4791</v>
      </c>
      <c r="M334" s="65">
        <f t="shared" si="250"/>
        <v>3.8991862567811932E-2</v>
      </c>
      <c r="N334" s="66">
        <f t="shared" si="251"/>
        <v>0.1734855334538879</v>
      </c>
      <c r="O334" s="66">
        <f t="shared" si="252"/>
        <v>0.24604430379746836</v>
      </c>
      <c r="P334" s="73">
        <f t="shared" si="253"/>
        <v>0.54147830018083187</v>
      </c>
      <c r="Q334" s="44">
        <v>2017</v>
      </c>
      <c r="R334" s="4"/>
      <c r="S334" s="2"/>
      <c r="T334" s="72"/>
    </row>
    <row r="335" spans="1:20" ht="15.75" thickBot="1" x14ac:dyDescent="0.3">
      <c r="A335" s="164"/>
      <c r="B335" s="3"/>
      <c r="C335" s="3"/>
      <c r="D335" s="3"/>
      <c r="E335" s="3"/>
      <c r="F335" s="147">
        <v>9343</v>
      </c>
      <c r="G335" s="156">
        <v>26</v>
      </c>
      <c r="H335" s="156"/>
      <c r="I335" s="148">
        <v>426</v>
      </c>
      <c r="J335" s="148">
        <v>1641</v>
      </c>
      <c r="K335" s="148">
        <v>2286</v>
      </c>
      <c r="L335" s="139">
        <v>4964</v>
      </c>
      <c r="M335" s="28">
        <f t="shared" si="250"/>
        <v>4.5722872169153161E-2</v>
      </c>
      <c r="N335" s="23">
        <f t="shared" si="251"/>
        <v>0.17612965546849843</v>
      </c>
      <c r="O335" s="23">
        <f t="shared" si="252"/>
        <v>0.24535794783728668</v>
      </c>
      <c r="P335" s="78">
        <f t="shared" si="253"/>
        <v>0.53278952452506168</v>
      </c>
      <c r="Q335" s="44">
        <v>2018</v>
      </c>
      <c r="R335" s="4"/>
      <c r="S335" s="4"/>
    </row>
    <row r="336" spans="1:20" ht="15.75" thickBot="1" x14ac:dyDescent="0.3">
      <c r="A336" s="164"/>
      <c r="B336" s="3"/>
      <c r="C336" s="3"/>
      <c r="D336" s="3"/>
      <c r="E336" s="3"/>
      <c r="F336" s="147">
        <v>8858</v>
      </c>
      <c r="G336" s="156">
        <v>0</v>
      </c>
      <c r="H336" s="156">
        <v>0</v>
      </c>
      <c r="I336" s="148">
        <v>327</v>
      </c>
      <c r="J336" s="148">
        <v>1622</v>
      </c>
      <c r="K336" s="148">
        <v>2344</v>
      </c>
      <c r="L336" s="139">
        <v>4565</v>
      </c>
      <c r="M336" s="28">
        <f t="shared" si="250"/>
        <v>3.6915782343644163E-2</v>
      </c>
      <c r="N336" s="23">
        <f t="shared" si="251"/>
        <v>0.18311131180853465</v>
      </c>
      <c r="O336" s="23">
        <f t="shared" si="252"/>
        <v>0.26461955294648903</v>
      </c>
      <c r="P336" s="78">
        <f t="shared" si="253"/>
        <v>0.51535335290133211</v>
      </c>
      <c r="Q336" s="25">
        <v>2019</v>
      </c>
      <c r="R336" s="4"/>
      <c r="S336" s="4"/>
    </row>
    <row r="337" spans="1:21" ht="15.75" thickBot="1" x14ac:dyDescent="0.3">
      <c r="A337" s="164"/>
      <c r="B337" s="3"/>
      <c r="C337" s="3"/>
      <c r="D337" s="3"/>
      <c r="E337" s="3"/>
      <c r="F337" s="147">
        <v>8556</v>
      </c>
      <c r="G337" s="156">
        <v>0</v>
      </c>
      <c r="H337" s="156">
        <v>0</v>
      </c>
      <c r="I337" s="148">
        <v>317</v>
      </c>
      <c r="J337" s="148">
        <v>1416</v>
      </c>
      <c r="K337" s="148">
        <v>2121</v>
      </c>
      <c r="L337" s="139">
        <v>4702</v>
      </c>
      <c r="M337" s="28">
        <f>I337/(F337-G337-H337)</f>
        <v>3.7050023375409066E-2</v>
      </c>
      <c r="N337" s="23">
        <f>J337/(F337-G337-H337)</f>
        <v>0.16549789621318373</v>
      </c>
      <c r="O337" s="23">
        <f>K337/(F337-G337-H337)</f>
        <v>0.2478962131837307</v>
      </c>
      <c r="P337" s="78">
        <f>L337/(F337-G337-H337)</f>
        <v>0.54955586722767646</v>
      </c>
      <c r="Q337" s="25">
        <v>2020</v>
      </c>
      <c r="R337" s="4"/>
      <c r="S337" s="4"/>
    </row>
    <row r="338" spans="1:21" x14ac:dyDescent="0.25">
      <c r="A338" s="164"/>
      <c r="B338" s="3"/>
      <c r="C338" s="3"/>
      <c r="D338" s="3"/>
      <c r="E338" s="3"/>
      <c r="F338" s="200"/>
      <c r="G338" s="200"/>
      <c r="H338" s="200"/>
      <c r="I338" s="200"/>
      <c r="J338" s="200"/>
      <c r="K338" s="200"/>
      <c r="L338" s="200"/>
      <c r="M338" s="25"/>
      <c r="N338" s="25"/>
      <c r="O338" s="25"/>
      <c r="P338" s="25"/>
      <c r="Q338" s="3"/>
      <c r="R338" s="4"/>
      <c r="S338" s="4"/>
    </row>
    <row r="339" spans="1:21" ht="15.75" thickBot="1" x14ac:dyDescent="0.3">
      <c r="A339" s="164"/>
      <c r="B339" s="3"/>
      <c r="C339" s="3"/>
      <c r="D339" s="3"/>
      <c r="E339" s="3"/>
      <c r="F339" s="188" t="s">
        <v>12</v>
      </c>
      <c r="G339" s="188" t="s">
        <v>3</v>
      </c>
      <c r="H339" s="188" t="s">
        <v>92</v>
      </c>
      <c r="I339" s="188" t="s">
        <v>13</v>
      </c>
      <c r="J339" s="188" t="s">
        <v>2</v>
      </c>
      <c r="K339" s="188" t="s">
        <v>0</v>
      </c>
      <c r="L339" s="190" t="s">
        <v>1</v>
      </c>
      <c r="M339" s="3" t="s">
        <v>14</v>
      </c>
      <c r="N339" s="3" t="s">
        <v>4</v>
      </c>
      <c r="O339" s="3" t="s">
        <v>5</v>
      </c>
      <c r="P339" s="3" t="s">
        <v>6</v>
      </c>
      <c r="Q339" s="3" t="s">
        <v>95</v>
      </c>
      <c r="R339" s="4"/>
      <c r="S339" s="3"/>
      <c r="T339" s="3"/>
    </row>
    <row r="340" spans="1:21" x14ac:dyDescent="0.25">
      <c r="A340" s="164"/>
      <c r="B340" s="3">
        <v>91393</v>
      </c>
      <c r="C340" s="3" t="s">
        <v>52</v>
      </c>
      <c r="D340" s="3">
        <v>3</v>
      </c>
      <c r="E340" s="3" t="s">
        <v>16</v>
      </c>
      <c r="F340" s="191">
        <v>8331</v>
      </c>
      <c r="G340" s="192">
        <v>31</v>
      </c>
      <c r="H340" s="192"/>
      <c r="I340" s="193">
        <v>726</v>
      </c>
      <c r="J340" s="193">
        <v>1472</v>
      </c>
      <c r="K340" s="193">
        <v>2250</v>
      </c>
      <c r="L340" s="194">
        <v>3852</v>
      </c>
      <c r="M340" s="62">
        <f t="shared" ref="M340:M345" si="254">I340/(F340-G340-H340)</f>
        <v>8.7469879518072294E-2</v>
      </c>
      <c r="N340" s="63">
        <f t="shared" ref="N340:N345" si="255">J340/(F340-G340-H340)</f>
        <v>0.17734939759036145</v>
      </c>
      <c r="O340" s="63">
        <f t="shared" ref="O340:O345" si="256">K340/(F340-G340-H340)</f>
        <v>0.27108433734939757</v>
      </c>
      <c r="P340" s="75">
        <f t="shared" ref="P340:P345" si="257">L340/(F340-G340-H340)</f>
        <v>0.4640963855421687</v>
      </c>
      <c r="Q340" s="44">
        <v>2014</v>
      </c>
      <c r="R340" s="27"/>
      <c r="S340" s="2"/>
      <c r="T340" s="72"/>
    </row>
    <row r="341" spans="1:21" x14ac:dyDescent="0.25">
      <c r="A341" s="164"/>
      <c r="B341" s="3"/>
      <c r="C341" s="3" t="s">
        <v>21</v>
      </c>
      <c r="D341" s="3"/>
      <c r="E341" s="3"/>
      <c r="F341" s="143">
        <v>8987</v>
      </c>
      <c r="G341" s="157">
        <v>17</v>
      </c>
      <c r="H341" s="157"/>
      <c r="I341" s="144">
        <v>743</v>
      </c>
      <c r="J341" s="144">
        <v>1597</v>
      </c>
      <c r="K341" s="144">
        <v>2319</v>
      </c>
      <c r="L341" s="153">
        <v>4311</v>
      </c>
      <c r="M341" s="17">
        <f t="shared" si="254"/>
        <v>8.2831661092530665E-2</v>
      </c>
      <c r="N341" s="18">
        <f t="shared" si="255"/>
        <v>0.17803790412486065</v>
      </c>
      <c r="O341" s="18">
        <f t="shared" si="256"/>
        <v>0.25852842809364551</v>
      </c>
      <c r="P341" s="74">
        <f t="shared" si="257"/>
        <v>0.48060200668896319</v>
      </c>
      <c r="Q341" s="44">
        <v>2015</v>
      </c>
      <c r="R341" s="27"/>
      <c r="S341" s="2"/>
      <c r="T341" s="72"/>
    </row>
    <row r="342" spans="1:21" x14ac:dyDescent="0.25">
      <c r="A342" s="164"/>
      <c r="B342" s="3"/>
      <c r="C342" s="3"/>
      <c r="D342" s="3"/>
      <c r="E342" s="3"/>
      <c r="F342" s="143">
        <v>9114</v>
      </c>
      <c r="G342" s="157">
        <v>22</v>
      </c>
      <c r="H342" s="157"/>
      <c r="I342" s="144">
        <v>695</v>
      </c>
      <c r="J342" s="144">
        <v>1481</v>
      </c>
      <c r="K342" s="144">
        <v>2161</v>
      </c>
      <c r="L342" s="153">
        <v>4755</v>
      </c>
      <c r="M342" s="17">
        <f t="shared" si="254"/>
        <v>7.6440827100747913E-2</v>
      </c>
      <c r="N342" s="18">
        <f t="shared" si="255"/>
        <v>0.16289045314562253</v>
      </c>
      <c r="O342" s="18">
        <f t="shared" si="256"/>
        <v>0.23768147822261329</v>
      </c>
      <c r="P342" s="74">
        <f t="shared" si="257"/>
        <v>0.52298724153101628</v>
      </c>
      <c r="Q342" s="44">
        <v>2016</v>
      </c>
      <c r="R342" s="4"/>
      <c r="S342" s="2"/>
      <c r="T342" s="72"/>
    </row>
    <row r="343" spans="1:21" x14ac:dyDescent="0.25">
      <c r="A343" s="164"/>
      <c r="B343" s="3"/>
      <c r="C343" s="3"/>
      <c r="D343" s="3"/>
      <c r="E343" s="3"/>
      <c r="F343" s="143">
        <v>9098</v>
      </c>
      <c r="G343" s="157">
        <v>23</v>
      </c>
      <c r="H343" s="157"/>
      <c r="I343" s="146">
        <v>646</v>
      </c>
      <c r="J343" s="146">
        <v>1258</v>
      </c>
      <c r="K343" s="146">
        <v>2035</v>
      </c>
      <c r="L343" s="153">
        <v>5136</v>
      </c>
      <c r="M343" s="65">
        <f t="shared" si="254"/>
        <v>7.1184573002754825E-2</v>
      </c>
      <c r="N343" s="66">
        <f t="shared" si="255"/>
        <v>0.13862258953168044</v>
      </c>
      <c r="O343" s="66">
        <f t="shared" si="256"/>
        <v>0.22424242424242424</v>
      </c>
      <c r="P343" s="73">
        <f t="shared" si="257"/>
        <v>0.56595041322314055</v>
      </c>
      <c r="Q343" s="44">
        <v>2017</v>
      </c>
      <c r="R343" s="4"/>
      <c r="S343" s="2"/>
      <c r="T343" s="72"/>
    </row>
    <row r="344" spans="1:21" ht="15.75" thickBot="1" x14ac:dyDescent="0.3">
      <c r="A344" s="164"/>
      <c r="B344" s="3"/>
      <c r="C344" s="3"/>
      <c r="D344" s="3"/>
      <c r="E344" s="3"/>
      <c r="F344" s="147">
        <v>9560</v>
      </c>
      <c r="G344" s="156">
        <v>20</v>
      </c>
      <c r="H344" s="156"/>
      <c r="I344" s="148">
        <v>731</v>
      </c>
      <c r="J344" s="148">
        <v>1424</v>
      </c>
      <c r="K344" s="148">
        <v>1971</v>
      </c>
      <c r="L344" s="139">
        <v>5414</v>
      </c>
      <c r="M344" s="28">
        <f t="shared" si="254"/>
        <v>7.6624737945492669E-2</v>
      </c>
      <c r="N344" s="23">
        <f t="shared" si="255"/>
        <v>0.14926624737945493</v>
      </c>
      <c r="O344" s="23">
        <f t="shared" si="256"/>
        <v>0.20660377358490567</v>
      </c>
      <c r="P344" s="78">
        <f t="shared" si="257"/>
        <v>0.56750524109014677</v>
      </c>
      <c r="Q344" s="44">
        <v>2018</v>
      </c>
      <c r="R344" s="4"/>
      <c r="S344" s="4"/>
    </row>
    <row r="345" spans="1:21" ht="15.75" thickBot="1" x14ac:dyDescent="0.3">
      <c r="A345" s="164"/>
      <c r="B345" s="3"/>
      <c r="C345" s="3"/>
      <c r="D345" s="3"/>
      <c r="E345" s="3"/>
      <c r="F345" s="147">
        <v>8777</v>
      </c>
      <c r="G345" s="156">
        <v>0</v>
      </c>
      <c r="H345" s="156">
        <v>0</v>
      </c>
      <c r="I345" s="148">
        <v>673</v>
      </c>
      <c r="J345" s="148">
        <v>1277</v>
      </c>
      <c r="K345" s="148">
        <v>1980</v>
      </c>
      <c r="L345" s="139">
        <v>4847</v>
      </c>
      <c r="M345" s="28">
        <f t="shared" si="254"/>
        <v>7.6677680300786144E-2</v>
      </c>
      <c r="N345" s="23">
        <f t="shared" si="255"/>
        <v>0.14549390452318559</v>
      </c>
      <c r="O345" s="23">
        <f t="shared" si="256"/>
        <v>0.225589609205879</v>
      </c>
      <c r="P345" s="78">
        <f t="shared" si="257"/>
        <v>0.55223880597014929</v>
      </c>
      <c r="Q345" s="25">
        <v>2019</v>
      </c>
      <c r="R345" s="4"/>
      <c r="S345" s="4"/>
    </row>
    <row r="346" spans="1:21" ht="15.75" thickBot="1" x14ac:dyDescent="0.3">
      <c r="A346" s="164"/>
      <c r="B346" s="3"/>
      <c r="C346" s="3"/>
      <c r="D346" s="3"/>
      <c r="E346" s="3"/>
      <c r="F346" s="147">
        <v>8491</v>
      </c>
      <c r="G346" s="156">
        <v>0</v>
      </c>
      <c r="H346" s="156">
        <v>0</v>
      </c>
      <c r="I346" s="148">
        <v>590</v>
      </c>
      <c r="J346" s="148">
        <v>1230</v>
      </c>
      <c r="K346" s="148">
        <v>1863</v>
      </c>
      <c r="L346" s="139">
        <v>4808</v>
      </c>
      <c r="M346" s="28">
        <f>I346/(F346-G346-H346)</f>
        <v>6.9485337416087617E-2</v>
      </c>
      <c r="N346" s="23">
        <f>J346/(F346-G346-H346)</f>
        <v>0.14485926274879285</v>
      </c>
      <c r="O346" s="23">
        <f>K346/(F346-G346-H346)</f>
        <v>0.21940878577317161</v>
      </c>
      <c r="P346" s="78">
        <f>L346/(F346-G346-H346)</f>
        <v>0.56624661406194798</v>
      </c>
      <c r="Q346" s="25">
        <v>2020</v>
      </c>
      <c r="R346" s="4"/>
      <c r="S346" s="4"/>
    </row>
    <row r="347" spans="1:21" x14ac:dyDescent="0.25">
      <c r="A347" s="164"/>
      <c r="B347" s="3"/>
      <c r="C347" s="3"/>
      <c r="D347" s="3"/>
      <c r="E347" s="3"/>
      <c r="F347" s="200"/>
      <c r="G347" s="200"/>
      <c r="H347" s="200"/>
      <c r="I347" s="200"/>
      <c r="J347" s="200"/>
      <c r="K347" s="200"/>
      <c r="L347" s="200"/>
      <c r="M347" s="25"/>
      <c r="N347" s="25"/>
      <c r="O347" s="25"/>
      <c r="P347" s="25"/>
      <c r="Q347" s="3"/>
      <c r="R347" s="4"/>
      <c r="S347" s="4"/>
    </row>
    <row r="348" spans="1:21" ht="15.75" thickBot="1" x14ac:dyDescent="0.3">
      <c r="A348" s="164"/>
      <c r="B348" s="3"/>
      <c r="C348" s="3"/>
      <c r="D348" s="3"/>
      <c r="E348" s="3"/>
      <c r="F348" s="188" t="s">
        <v>12</v>
      </c>
      <c r="G348" s="188" t="s">
        <v>3</v>
      </c>
      <c r="H348" s="188" t="s">
        <v>92</v>
      </c>
      <c r="I348" s="188" t="s">
        <v>13</v>
      </c>
      <c r="J348" s="188" t="s">
        <v>2</v>
      </c>
      <c r="K348" s="188" t="s">
        <v>0</v>
      </c>
      <c r="L348" s="190" t="s">
        <v>1</v>
      </c>
      <c r="M348" s="3" t="s">
        <v>14</v>
      </c>
      <c r="N348" s="3" t="s">
        <v>4</v>
      </c>
      <c r="O348" s="3" t="s">
        <v>5</v>
      </c>
      <c r="P348" s="3" t="s">
        <v>6</v>
      </c>
      <c r="Q348" s="3" t="s">
        <v>95</v>
      </c>
      <c r="R348" s="4"/>
      <c r="S348" s="3" t="s">
        <v>94</v>
      </c>
      <c r="T348" s="3" t="s">
        <v>93</v>
      </c>
      <c r="U348" s="3" t="s">
        <v>229</v>
      </c>
    </row>
    <row r="349" spans="1:21" x14ac:dyDescent="0.25">
      <c r="A349" s="164"/>
      <c r="B349" s="3">
        <v>91390</v>
      </c>
      <c r="C349" s="3" t="s">
        <v>53</v>
      </c>
      <c r="D349" s="3">
        <v>3</v>
      </c>
      <c r="E349" s="3" t="s">
        <v>23</v>
      </c>
      <c r="F349" s="191">
        <v>8745</v>
      </c>
      <c r="G349" s="192">
        <v>200</v>
      </c>
      <c r="H349" s="192">
        <v>221</v>
      </c>
      <c r="I349" s="193">
        <v>2013</v>
      </c>
      <c r="J349" s="193">
        <v>3126</v>
      </c>
      <c r="K349" s="193">
        <v>2397</v>
      </c>
      <c r="L349" s="194">
        <v>788</v>
      </c>
      <c r="M349" s="124">
        <f t="shared" ref="M349:M354" si="258">I349/(F349-G349-H349)</f>
        <v>0.24183085055261894</v>
      </c>
      <c r="N349" s="63">
        <f t="shared" ref="N349:N354" si="259">J349/(F349-G349-H349)</f>
        <v>0.3755406054781355</v>
      </c>
      <c r="O349" s="63">
        <f t="shared" ref="O349:O354" si="260">K349/(F349-G349-H349)</f>
        <v>0.28796251802018258</v>
      </c>
      <c r="P349" s="64">
        <f t="shared" ref="P349:P354" si="261">L349/(F349-G349-H349)</f>
        <v>9.4666025949062954E-2</v>
      </c>
      <c r="Q349" s="44">
        <v>2014</v>
      </c>
      <c r="R349" s="27"/>
      <c r="S349" s="2">
        <f>H349/F349</f>
        <v>2.5271583762149798E-2</v>
      </c>
      <c r="T349" s="72">
        <f>G349/F349</f>
        <v>2.2870211549456832E-2</v>
      </c>
      <c r="U349" s="72">
        <f>S349+T349</f>
        <v>4.8141795311606631E-2</v>
      </c>
    </row>
    <row r="350" spans="1:21" x14ac:dyDescent="0.25">
      <c r="A350" s="164"/>
      <c r="B350" s="3"/>
      <c r="C350" s="3" t="s">
        <v>54</v>
      </c>
      <c r="D350" s="3"/>
      <c r="E350" s="3"/>
      <c r="F350" s="143">
        <v>9369</v>
      </c>
      <c r="G350" s="157">
        <v>261</v>
      </c>
      <c r="H350" s="157">
        <v>339</v>
      </c>
      <c r="I350" s="144">
        <v>2368</v>
      </c>
      <c r="J350" s="144">
        <v>3410</v>
      </c>
      <c r="K350" s="144">
        <v>1919</v>
      </c>
      <c r="L350" s="153">
        <v>1072</v>
      </c>
      <c r="M350" s="120">
        <f t="shared" si="258"/>
        <v>0.27004219409282698</v>
      </c>
      <c r="N350" s="18">
        <f t="shared" si="259"/>
        <v>0.3888698825407686</v>
      </c>
      <c r="O350" s="18">
        <f t="shared" si="260"/>
        <v>0.21883909225681378</v>
      </c>
      <c r="P350" s="19">
        <f t="shared" si="261"/>
        <v>0.1222488311095906</v>
      </c>
      <c r="Q350" s="44">
        <v>2015</v>
      </c>
      <c r="R350" s="27"/>
      <c r="S350" s="2">
        <f t="shared" ref="S350:S353" si="262">H350/F350</f>
        <v>3.6183157220621195E-2</v>
      </c>
      <c r="T350" s="72">
        <f t="shared" ref="T350:T353" si="263">G350/F350</f>
        <v>2.7857829010566763E-2</v>
      </c>
      <c r="U350" s="72">
        <f t="shared" ref="U350:U355" si="264">S350+T350</f>
        <v>6.4040986231187952E-2</v>
      </c>
    </row>
    <row r="351" spans="1:21" x14ac:dyDescent="0.25">
      <c r="A351" s="164"/>
      <c r="B351" s="3"/>
      <c r="C351" s="3"/>
      <c r="D351" s="3"/>
      <c r="E351" s="3"/>
      <c r="F351" s="143">
        <v>9212</v>
      </c>
      <c r="G351" s="157">
        <v>364</v>
      </c>
      <c r="H351" s="157">
        <v>467</v>
      </c>
      <c r="I351" s="144">
        <v>2034</v>
      </c>
      <c r="J351" s="144">
        <v>2991</v>
      </c>
      <c r="K351" s="144">
        <v>2399</v>
      </c>
      <c r="L351" s="153">
        <v>957</v>
      </c>
      <c r="M351" s="120">
        <f t="shared" si="258"/>
        <v>0.2426918028874836</v>
      </c>
      <c r="N351" s="18">
        <f t="shared" si="259"/>
        <v>0.35687865409855624</v>
      </c>
      <c r="O351" s="18">
        <f t="shared" si="260"/>
        <v>0.28624269180288747</v>
      </c>
      <c r="P351" s="19">
        <f t="shared" si="261"/>
        <v>0.11418685121107267</v>
      </c>
      <c r="Q351" s="44">
        <v>2016</v>
      </c>
      <c r="R351" s="4"/>
      <c r="S351" s="2">
        <f t="shared" si="262"/>
        <v>5.0694745983499781E-2</v>
      </c>
      <c r="T351" s="72">
        <f t="shared" si="263"/>
        <v>3.9513677811550151E-2</v>
      </c>
      <c r="U351" s="72">
        <f t="shared" si="264"/>
        <v>9.0208423795049925E-2</v>
      </c>
    </row>
    <row r="352" spans="1:21" x14ac:dyDescent="0.25">
      <c r="A352" s="164"/>
      <c r="B352" s="3"/>
      <c r="C352" s="3"/>
      <c r="D352" s="3"/>
      <c r="E352" s="3"/>
      <c r="F352" s="143">
        <v>9532</v>
      </c>
      <c r="G352" s="157">
        <v>356</v>
      </c>
      <c r="H352" s="157">
        <v>456</v>
      </c>
      <c r="I352" s="146">
        <v>1895</v>
      </c>
      <c r="J352" s="146">
        <v>3574</v>
      </c>
      <c r="K352" s="146">
        <v>2209</v>
      </c>
      <c r="L352" s="153">
        <v>1042</v>
      </c>
      <c r="M352" s="123">
        <f t="shared" si="258"/>
        <v>0.21731651376146788</v>
      </c>
      <c r="N352" s="66">
        <f t="shared" si="259"/>
        <v>0.40986238532110092</v>
      </c>
      <c r="O352" s="66">
        <f t="shared" si="260"/>
        <v>0.25332568807339451</v>
      </c>
      <c r="P352" s="67">
        <f t="shared" si="261"/>
        <v>0.1194954128440367</v>
      </c>
      <c r="Q352" s="44">
        <v>2017</v>
      </c>
      <c r="R352" s="4"/>
      <c r="S352" s="2">
        <f t="shared" si="262"/>
        <v>4.7838858581619806E-2</v>
      </c>
      <c r="T352" s="72">
        <f t="shared" si="263"/>
        <v>3.7347880822492657E-2</v>
      </c>
      <c r="U352" s="72">
        <f t="shared" si="264"/>
        <v>8.5186739404112463E-2</v>
      </c>
    </row>
    <row r="353" spans="1:21" ht="15.75" thickBot="1" x14ac:dyDescent="0.3">
      <c r="A353" s="164"/>
      <c r="B353" s="3"/>
      <c r="C353" s="3"/>
      <c r="D353" s="3"/>
      <c r="E353" s="3"/>
      <c r="F353" s="147">
        <v>10067</v>
      </c>
      <c r="G353" s="156">
        <v>470</v>
      </c>
      <c r="H353" s="156">
        <v>608</v>
      </c>
      <c r="I353" s="148">
        <v>2401</v>
      </c>
      <c r="J353" s="148">
        <v>3165</v>
      </c>
      <c r="K353" s="148">
        <v>2454</v>
      </c>
      <c r="L353" s="139">
        <v>967</v>
      </c>
      <c r="M353" s="119">
        <f t="shared" si="258"/>
        <v>0.26710423851373899</v>
      </c>
      <c r="N353" s="23">
        <f t="shared" si="259"/>
        <v>0.35209700745355432</v>
      </c>
      <c r="O353" s="23">
        <f t="shared" si="260"/>
        <v>0.27300033374123928</v>
      </c>
      <c r="P353" s="24">
        <f t="shared" si="261"/>
        <v>0.10757592613193903</v>
      </c>
      <c r="Q353" s="44">
        <v>2018</v>
      </c>
      <c r="R353" s="4"/>
      <c r="S353" s="2">
        <f t="shared" si="262"/>
        <v>6.0395351147313002E-2</v>
      </c>
      <c r="T353" s="72">
        <f t="shared" si="263"/>
        <v>4.6687195788218935E-2</v>
      </c>
      <c r="U353" s="72">
        <f t="shared" si="264"/>
        <v>0.10708254693553193</v>
      </c>
    </row>
    <row r="354" spans="1:21" ht="15.75" thickBot="1" x14ac:dyDescent="0.3">
      <c r="A354" s="164"/>
      <c r="B354" s="3"/>
      <c r="C354" s="3"/>
      <c r="D354" s="3"/>
      <c r="E354" s="3"/>
      <c r="F354" s="147">
        <v>9464</v>
      </c>
      <c r="G354" s="156">
        <v>555</v>
      </c>
      <c r="H354" s="156">
        <v>507</v>
      </c>
      <c r="I354" s="148">
        <v>1557</v>
      </c>
      <c r="J354" s="148">
        <v>3193</v>
      </c>
      <c r="K354" s="148">
        <v>2582</v>
      </c>
      <c r="L354" s="139">
        <v>1070</v>
      </c>
      <c r="M354" s="28">
        <f t="shared" si="258"/>
        <v>0.1853130207093549</v>
      </c>
      <c r="N354" s="23">
        <f t="shared" si="259"/>
        <v>0.38002856462746964</v>
      </c>
      <c r="O354" s="23">
        <f t="shared" si="260"/>
        <v>0.30730778386098551</v>
      </c>
      <c r="P354" s="24">
        <f t="shared" si="261"/>
        <v>0.12735063080218995</v>
      </c>
      <c r="Q354" s="25">
        <v>2019</v>
      </c>
      <c r="R354" s="4"/>
      <c r="S354" s="2">
        <f t="shared" ref="S354:S355" si="265">H354/F354</f>
        <v>5.3571428571428568E-2</v>
      </c>
      <c r="T354" s="72">
        <f t="shared" ref="T354:T355" si="266">G354/F354</f>
        <v>5.8643279797125948E-2</v>
      </c>
      <c r="U354" s="72">
        <f t="shared" si="264"/>
        <v>0.11221470836855452</v>
      </c>
    </row>
    <row r="355" spans="1:21" ht="15.75" thickBot="1" x14ac:dyDescent="0.3">
      <c r="A355" s="164"/>
      <c r="B355" s="3"/>
      <c r="C355" s="3"/>
      <c r="D355" s="3"/>
      <c r="E355" s="3"/>
      <c r="F355" s="147">
        <v>9236</v>
      </c>
      <c r="G355" s="156">
        <v>682</v>
      </c>
      <c r="H355" s="156">
        <v>740</v>
      </c>
      <c r="I355" s="148">
        <v>1866</v>
      </c>
      <c r="J355" s="148">
        <v>3137</v>
      </c>
      <c r="K355" s="148">
        <v>2014</v>
      </c>
      <c r="L355" s="139">
        <v>797</v>
      </c>
      <c r="M355" s="119">
        <f>I355/(F355-G355-H355)</f>
        <v>0.23880214998720245</v>
      </c>
      <c r="N355" s="23">
        <f>J355/(F355-G355-H355)</f>
        <v>0.40145891988738164</v>
      </c>
      <c r="O355" s="23">
        <f>K355/(F355-G355-H355)</f>
        <v>0.25774251343742</v>
      </c>
      <c r="P355" s="24">
        <f>L355/(F355-G355-H355)</f>
        <v>0.1019964166879959</v>
      </c>
      <c r="Q355" s="25">
        <v>2020</v>
      </c>
      <c r="R355" s="4"/>
      <c r="S355" s="2">
        <f t="shared" si="265"/>
        <v>8.0121264616717189E-2</v>
      </c>
      <c r="T355" s="72">
        <f t="shared" si="266"/>
        <v>7.3841489822433951E-2</v>
      </c>
      <c r="U355" s="72">
        <f t="shared" si="264"/>
        <v>0.15396275443915114</v>
      </c>
    </row>
    <row r="356" spans="1:21" x14ac:dyDescent="0.25">
      <c r="A356" s="164"/>
      <c r="B356" s="3"/>
      <c r="C356" s="3"/>
      <c r="D356" s="3"/>
      <c r="E356" s="3"/>
      <c r="F356" s="200"/>
      <c r="G356" s="200"/>
      <c r="H356" s="200"/>
      <c r="I356" s="200"/>
      <c r="J356" s="200"/>
      <c r="K356" s="200"/>
      <c r="L356" s="200"/>
      <c r="M356" s="25"/>
      <c r="N356" s="25"/>
      <c r="O356" s="25"/>
      <c r="P356" s="25"/>
      <c r="Q356" s="3"/>
      <c r="R356" s="4"/>
      <c r="S356" s="4"/>
    </row>
    <row r="357" spans="1:21" ht="15.75" thickBot="1" x14ac:dyDescent="0.3">
      <c r="A357" s="164"/>
      <c r="B357" s="3"/>
      <c r="C357" s="3"/>
      <c r="D357" s="3"/>
      <c r="E357" s="3"/>
      <c r="F357" s="188" t="s">
        <v>12</v>
      </c>
      <c r="G357" s="188" t="s">
        <v>3</v>
      </c>
      <c r="H357" s="188" t="s">
        <v>92</v>
      </c>
      <c r="I357" s="188" t="s">
        <v>13</v>
      </c>
      <c r="J357" s="188" t="s">
        <v>2</v>
      </c>
      <c r="K357" s="188" t="s">
        <v>0</v>
      </c>
      <c r="L357" s="190" t="s">
        <v>1</v>
      </c>
      <c r="M357" s="3" t="s">
        <v>14</v>
      </c>
      <c r="N357" s="3" t="s">
        <v>4</v>
      </c>
      <c r="O357" s="3" t="s">
        <v>5</v>
      </c>
      <c r="P357" s="3" t="s">
        <v>6</v>
      </c>
      <c r="Q357" s="3" t="s">
        <v>95</v>
      </c>
      <c r="R357" s="4"/>
      <c r="S357" s="3" t="s">
        <v>94</v>
      </c>
      <c r="T357" s="3" t="s">
        <v>93</v>
      </c>
      <c r="U357" s="3" t="s">
        <v>229</v>
      </c>
    </row>
    <row r="358" spans="1:21" x14ac:dyDescent="0.25">
      <c r="A358" s="164"/>
      <c r="B358" s="3">
        <v>91391</v>
      </c>
      <c r="C358" s="3" t="s">
        <v>55</v>
      </c>
      <c r="D358" s="3">
        <v>3</v>
      </c>
      <c r="E358" s="3" t="s">
        <v>23</v>
      </c>
      <c r="F358" s="191">
        <v>8563</v>
      </c>
      <c r="G358" s="192">
        <v>201</v>
      </c>
      <c r="H358" s="192">
        <v>1522</v>
      </c>
      <c r="I358" s="193">
        <v>1777</v>
      </c>
      <c r="J358" s="193">
        <v>2539</v>
      </c>
      <c r="K358" s="193">
        <v>1874</v>
      </c>
      <c r="L358" s="194">
        <v>650</v>
      </c>
      <c r="M358" s="124">
        <f t="shared" ref="M358:M363" si="267">I358/(F358-G358-H358)</f>
        <v>0.25979532163742691</v>
      </c>
      <c r="N358" s="63">
        <f t="shared" ref="N358:N363" si="268">J358/(F358-G358-H358)</f>
        <v>0.37119883040935675</v>
      </c>
      <c r="O358" s="63">
        <f t="shared" ref="O358:O363" si="269">K358/(F358-G358-H358)</f>
        <v>0.27397660818713448</v>
      </c>
      <c r="P358" s="64">
        <f t="shared" ref="P358:P363" si="270">L358/(F358-G358-H358)</f>
        <v>9.5029239766081866E-2</v>
      </c>
      <c r="Q358" s="44">
        <v>2014</v>
      </c>
      <c r="R358" s="27"/>
      <c r="S358" s="2">
        <f>H358/F358</f>
        <v>0.1777414457549924</v>
      </c>
      <c r="T358" s="72">
        <f>G358/F358</f>
        <v>2.3473081863832769E-2</v>
      </c>
      <c r="U358" s="76">
        <f>S358+T358</f>
        <v>0.20121452761882516</v>
      </c>
    </row>
    <row r="359" spans="1:21" x14ac:dyDescent="0.25">
      <c r="A359" s="164"/>
      <c r="B359" s="3"/>
      <c r="C359" s="3" t="s">
        <v>48</v>
      </c>
      <c r="D359" s="3"/>
      <c r="E359" s="3"/>
      <c r="F359" s="143">
        <v>9167</v>
      </c>
      <c r="G359" s="157">
        <v>263</v>
      </c>
      <c r="H359" s="157">
        <v>1661</v>
      </c>
      <c r="I359" s="144">
        <v>1597</v>
      </c>
      <c r="J359" s="144">
        <v>2983</v>
      </c>
      <c r="K359" s="144">
        <v>1876</v>
      </c>
      <c r="L359" s="153">
        <v>787</v>
      </c>
      <c r="M359" s="120">
        <f t="shared" si="267"/>
        <v>0.2204887477564545</v>
      </c>
      <c r="N359" s="18">
        <f t="shared" si="268"/>
        <v>0.41184592019881267</v>
      </c>
      <c r="O359" s="18">
        <f t="shared" si="269"/>
        <v>0.25900869805329285</v>
      </c>
      <c r="P359" s="19">
        <f t="shared" si="270"/>
        <v>0.10865663399144002</v>
      </c>
      <c r="Q359" s="44">
        <v>2015</v>
      </c>
      <c r="R359" s="27"/>
      <c r="S359" s="2">
        <f t="shared" ref="S359:S362" si="271">H359/F359</f>
        <v>0.18119341114868551</v>
      </c>
      <c r="T359" s="72">
        <f t="shared" ref="T359:T362" si="272">G359/F359</f>
        <v>2.8689865823060979E-2</v>
      </c>
      <c r="U359" s="76">
        <f t="shared" ref="U359:U364" si="273">S359+T359</f>
        <v>0.2098832769717465</v>
      </c>
    </row>
    <row r="360" spans="1:21" x14ac:dyDescent="0.25">
      <c r="A360" s="164"/>
      <c r="B360" s="3"/>
      <c r="C360" s="3"/>
      <c r="D360" s="3"/>
      <c r="E360" s="3"/>
      <c r="F360" s="143">
        <v>8948</v>
      </c>
      <c r="G360" s="157">
        <v>352</v>
      </c>
      <c r="H360" s="157">
        <v>1743</v>
      </c>
      <c r="I360" s="144">
        <v>1809</v>
      </c>
      <c r="J360" s="144">
        <v>2175</v>
      </c>
      <c r="K360" s="144">
        <v>2085</v>
      </c>
      <c r="L360" s="153">
        <v>784</v>
      </c>
      <c r="M360" s="120">
        <f t="shared" si="267"/>
        <v>0.26397198307310665</v>
      </c>
      <c r="N360" s="18">
        <f t="shared" si="268"/>
        <v>0.31737924996351963</v>
      </c>
      <c r="O360" s="18">
        <f t="shared" si="269"/>
        <v>0.30424631548227055</v>
      </c>
      <c r="P360" s="19">
        <f t="shared" si="270"/>
        <v>0.11440245148110317</v>
      </c>
      <c r="Q360" s="44">
        <v>2016</v>
      </c>
      <c r="R360" s="4"/>
      <c r="S360" s="2">
        <f t="shared" si="271"/>
        <v>0.19479213232007153</v>
      </c>
      <c r="T360" s="72">
        <f t="shared" si="272"/>
        <v>3.9338399642378188E-2</v>
      </c>
      <c r="U360" s="76">
        <f t="shared" si="273"/>
        <v>0.23413053196244971</v>
      </c>
    </row>
    <row r="361" spans="1:21" x14ac:dyDescent="0.25">
      <c r="A361" s="164"/>
      <c r="B361" s="3"/>
      <c r="C361" s="3"/>
      <c r="D361" s="3"/>
      <c r="E361" s="3"/>
      <c r="F361" s="143">
        <v>9129</v>
      </c>
      <c r="G361" s="157">
        <v>340</v>
      </c>
      <c r="H361" s="157">
        <v>2004</v>
      </c>
      <c r="I361" s="146">
        <v>1582</v>
      </c>
      <c r="J361" s="146">
        <v>2424</v>
      </c>
      <c r="K361" s="146">
        <v>1860</v>
      </c>
      <c r="L361" s="153">
        <v>919</v>
      </c>
      <c r="M361" s="123">
        <f t="shared" si="267"/>
        <v>0.23316138540899042</v>
      </c>
      <c r="N361" s="66">
        <f t="shared" si="268"/>
        <v>0.35725865880619012</v>
      </c>
      <c r="O361" s="66">
        <f t="shared" si="269"/>
        <v>0.27413411938098747</v>
      </c>
      <c r="P361" s="67">
        <f t="shared" si="270"/>
        <v>0.13544583640383198</v>
      </c>
      <c r="Q361" s="44">
        <v>2017</v>
      </c>
      <c r="R361" s="4"/>
      <c r="S361" s="76">
        <f t="shared" si="271"/>
        <v>0.21952021031876437</v>
      </c>
      <c r="T361" s="72">
        <f t="shared" si="272"/>
        <v>3.7243947858473E-2</v>
      </c>
      <c r="U361" s="76">
        <f t="shared" si="273"/>
        <v>0.25676415817723736</v>
      </c>
    </row>
    <row r="362" spans="1:21" ht="15.75" thickBot="1" x14ac:dyDescent="0.3">
      <c r="A362" s="164"/>
      <c r="B362" s="3"/>
      <c r="C362" s="3"/>
      <c r="D362" s="3"/>
      <c r="E362" s="3"/>
      <c r="F362" s="143">
        <v>9463</v>
      </c>
      <c r="G362" s="156">
        <v>487</v>
      </c>
      <c r="H362" s="156">
        <v>2240</v>
      </c>
      <c r="I362" s="148">
        <v>1506</v>
      </c>
      <c r="J362" s="148">
        <v>2518</v>
      </c>
      <c r="K362" s="148">
        <v>1971</v>
      </c>
      <c r="L362" s="139">
        <v>739</v>
      </c>
      <c r="M362" s="119">
        <f t="shared" si="267"/>
        <v>0.22357482185273159</v>
      </c>
      <c r="N362" s="23">
        <f t="shared" si="268"/>
        <v>0.37381235154394299</v>
      </c>
      <c r="O362" s="23">
        <f t="shared" si="269"/>
        <v>0.29260688836104515</v>
      </c>
      <c r="P362" s="24">
        <f t="shared" si="270"/>
        <v>0.10970902612826604</v>
      </c>
      <c r="Q362" s="44">
        <v>2018</v>
      </c>
      <c r="R362" s="4"/>
      <c r="S362" s="76">
        <f t="shared" si="271"/>
        <v>0.23671140230370918</v>
      </c>
      <c r="T362" s="72">
        <f t="shared" si="272"/>
        <v>5.1463595054422488E-2</v>
      </c>
      <c r="U362" s="76">
        <f t="shared" si="273"/>
        <v>0.28817499735813168</v>
      </c>
    </row>
    <row r="363" spans="1:21" ht="15.75" thickBot="1" x14ac:dyDescent="0.3">
      <c r="A363" s="164"/>
      <c r="B363" s="3"/>
      <c r="C363" s="3"/>
      <c r="D363" s="3"/>
      <c r="E363" s="3"/>
      <c r="F363" s="147">
        <v>8867</v>
      </c>
      <c r="G363" s="156">
        <v>507</v>
      </c>
      <c r="H363" s="156">
        <v>2349</v>
      </c>
      <c r="I363" s="148">
        <v>1271</v>
      </c>
      <c r="J363" s="148">
        <v>1945</v>
      </c>
      <c r="K363" s="148">
        <v>1936</v>
      </c>
      <c r="L363" s="139">
        <v>859</v>
      </c>
      <c r="M363" s="119">
        <f t="shared" si="267"/>
        <v>0.21144568291465646</v>
      </c>
      <c r="N363" s="23">
        <f t="shared" si="268"/>
        <v>0.32357344867742471</v>
      </c>
      <c r="O363" s="23">
        <f t="shared" si="269"/>
        <v>0.32207619364498419</v>
      </c>
      <c r="P363" s="24">
        <f t="shared" si="270"/>
        <v>0.14290467476293461</v>
      </c>
      <c r="Q363" s="25">
        <v>2019</v>
      </c>
      <c r="R363" s="4"/>
      <c r="S363" s="76">
        <f t="shared" ref="S363:S364" si="274">H363/F363</f>
        <v>0.26491485282508176</v>
      </c>
      <c r="T363" s="72">
        <f t="shared" ref="T363:T364" si="275">G363/F363</f>
        <v>5.7178301567610237E-2</v>
      </c>
      <c r="U363" s="76">
        <f t="shared" si="273"/>
        <v>0.32209315439269198</v>
      </c>
    </row>
    <row r="364" spans="1:21" ht="15.75" thickBot="1" x14ac:dyDescent="0.3">
      <c r="A364" s="164"/>
      <c r="B364" s="3"/>
      <c r="C364" s="3"/>
      <c r="D364" s="3"/>
      <c r="E364" s="3"/>
      <c r="F364" s="147">
        <v>8608</v>
      </c>
      <c r="G364" s="156">
        <v>606</v>
      </c>
      <c r="H364" s="156">
        <v>2293</v>
      </c>
      <c r="I364" s="148">
        <v>1204</v>
      </c>
      <c r="J364" s="148">
        <v>1433</v>
      </c>
      <c r="K364" s="148">
        <v>2158</v>
      </c>
      <c r="L364" s="139">
        <v>914</v>
      </c>
      <c r="M364" s="119">
        <f>I364/(F364-G364-H364)</f>
        <v>0.21089507794710108</v>
      </c>
      <c r="N364" s="23">
        <f>J364/(F364-G364-H364)</f>
        <v>0.25100718164301977</v>
      </c>
      <c r="O364" s="23">
        <f>K364/(F364-G364-H364)</f>
        <v>0.37799964967595023</v>
      </c>
      <c r="P364" s="24">
        <f>L364/(F364-G364-H364)</f>
        <v>0.16009809073392889</v>
      </c>
      <c r="Q364" s="25">
        <v>2020</v>
      </c>
      <c r="R364" s="4"/>
      <c r="S364" s="76">
        <f t="shared" si="274"/>
        <v>0.26638011152416358</v>
      </c>
      <c r="T364" s="72">
        <f t="shared" si="275"/>
        <v>7.0399628252788102E-2</v>
      </c>
      <c r="U364" s="76">
        <f t="shared" si="273"/>
        <v>0.33677973977695169</v>
      </c>
    </row>
    <row r="365" spans="1:21" x14ac:dyDescent="0.25">
      <c r="A365" s="164"/>
      <c r="B365" s="3"/>
      <c r="C365" s="3"/>
      <c r="D365" s="3"/>
      <c r="E365" s="3"/>
      <c r="F365" s="200"/>
      <c r="G365" s="200"/>
      <c r="H365" s="200"/>
      <c r="I365" s="200"/>
      <c r="J365" s="200"/>
      <c r="K365" s="200"/>
      <c r="L365" s="200"/>
      <c r="M365" s="25"/>
      <c r="N365" s="25"/>
      <c r="O365" s="25"/>
      <c r="P365" s="25"/>
      <c r="Q365" s="3"/>
      <c r="R365" s="4"/>
      <c r="S365" s="4"/>
    </row>
    <row r="366" spans="1:21" ht="15.75" thickBot="1" x14ac:dyDescent="0.3">
      <c r="A366" s="164"/>
      <c r="B366" s="3"/>
      <c r="C366" s="3"/>
      <c r="D366" s="3"/>
      <c r="E366" s="3"/>
      <c r="F366" s="188" t="s">
        <v>12</v>
      </c>
      <c r="G366" s="188" t="s">
        <v>3</v>
      </c>
      <c r="H366" s="188" t="s">
        <v>92</v>
      </c>
      <c r="I366" s="188" t="s">
        <v>13</v>
      </c>
      <c r="J366" s="188" t="s">
        <v>2</v>
      </c>
      <c r="K366" s="188" t="s">
        <v>0</v>
      </c>
      <c r="L366" s="190" t="s">
        <v>1</v>
      </c>
      <c r="M366" s="3" t="s">
        <v>14</v>
      </c>
      <c r="N366" s="3" t="s">
        <v>4</v>
      </c>
      <c r="O366" s="3" t="s">
        <v>5</v>
      </c>
      <c r="P366" s="3" t="s">
        <v>6</v>
      </c>
      <c r="Q366" s="3" t="s">
        <v>95</v>
      </c>
      <c r="R366" s="4"/>
      <c r="S366" s="3" t="s">
        <v>94</v>
      </c>
      <c r="T366" s="3" t="s">
        <v>93</v>
      </c>
      <c r="U366" s="3" t="s">
        <v>229</v>
      </c>
    </row>
    <row r="367" spans="1:21" x14ac:dyDescent="0.25">
      <c r="A367" s="164"/>
      <c r="B367" s="3">
        <v>91392</v>
      </c>
      <c r="C367" s="3" t="s">
        <v>56</v>
      </c>
      <c r="D367" s="3">
        <v>3</v>
      </c>
      <c r="E367" s="3" t="s">
        <v>23</v>
      </c>
      <c r="F367" s="191">
        <v>7620</v>
      </c>
      <c r="G367" s="192">
        <v>161</v>
      </c>
      <c r="H367" s="192">
        <v>1502</v>
      </c>
      <c r="I367" s="193">
        <v>1872</v>
      </c>
      <c r="J367" s="193">
        <v>2016</v>
      </c>
      <c r="K367" s="193">
        <v>1290</v>
      </c>
      <c r="L367" s="194">
        <v>779</v>
      </c>
      <c r="M367" s="124">
        <f t="shared" ref="M367:M372" si="276">I367/(F367-G367-H367)</f>
        <v>0.31425214033909687</v>
      </c>
      <c r="N367" s="63">
        <f t="shared" ref="N367:N372" si="277">J367/(F367-G367-H367)</f>
        <v>0.3384253819036428</v>
      </c>
      <c r="O367" s="63">
        <f t="shared" ref="O367:O372" si="278">K367/(F367-G367-H367)</f>
        <v>0.21655195568239047</v>
      </c>
      <c r="P367" s="64">
        <f t="shared" ref="P367:P372" si="279">L367/(F367-G367-H367)</f>
        <v>0.13077052207486989</v>
      </c>
      <c r="Q367" s="44">
        <v>2014</v>
      </c>
      <c r="R367" s="27"/>
      <c r="S367" s="76">
        <f>H367/F367</f>
        <v>0.19711286089238844</v>
      </c>
      <c r="T367" s="72">
        <f>G367/F367</f>
        <v>2.1128608923884514E-2</v>
      </c>
      <c r="U367" s="76">
        <f>S367+T367</f>
        <v>0.21824146981627296</v>
      </c>
    </row>
    <row r="368" spans="1:21" x14ac:dyDescent="0.25">
      <c r="A368" s="164"/>
      <c r="B368" s="3"/>
      <c r="C368" s="3" t="s">
        <v>48</v>
      </c>
      <c r="D368" s="3"/>
      <c r="E368" s="3"/>
      <c r="F368" s="143">
        <v>7945</v>
      </c>
      <c r="G368" s="157">
        <v>201</v>
      </c>
      <c r="H368" s="157">
        <v>1790</v>
      </c>
      <c r="I368" s="144">
        <v>2139</v>
      </c>
      <c r="J368" s="144">
        <v>1914</v>
      </c>
      <c r="K368" s="144">
        <v>1143</v>
      </c>
      <c r="L368" s="153">
        <v>758</v>
      </c>
      <c r="M368" s="120">
        <f t="shared" si="276"/>
        <v>0.35925428283506888</v>
      </c>
      <c r="N368" s="18">
        <f t="shared" si="277"/>
        <v>0.32146456163923415</v>
      </c>
      <c r="O368" s="18">
        <f t="shared" si="278"/>
        <v>0.19197178367484044</v>
      </c>
      <c r="P368" s="19">
        <f t="shared" si="279"/>
        <v>0.12730937185085656</v>
      </c>
      <c r="Q368" s="44">
        <v>2015</v>
      </c>
      <c r="R368" s="27"/>
      <c r="S368" s="76">
        <f t="shared" ref="S368:S371" si="280">H368/F368</f>
        <v>0.22529893014474511</v>
      </c>
      <c r="T368" s="72">
        <f t="shared" ref="T368:T371" si="281">G368/F368</f>
        <v>2.5298930144745123E-2</v>
      </c>
      <c r="U368" s="76">
        <f t="shared" ref="U368:U373" si="282">S368+T368</f>
        <v>0.25059786028949022</v>
      </c>
    </row>
    <row r="369" spans="1:21" x14ac:dyDescent="0.25">
      <c r="A369" s="164"/>
      <c r="B369" s="3"/>
      <c r="C369" s="3"/>
      <c r="D369" s="3"/>
      <c r="E369" s="3"/>
      <c r="F369" s="143">
        <v>7628</v>
      </c>
      <c r="G369" s="157">
        <v>257</v>
      </c>
      <c r="H369" s="157">
        <v>2449</v>
      </c>
      <c r="I369" s="144">
        <v>1622</v>
      </c>
      <c r="J369" s="144">
        <v>1549</v>
      </c>
      <c r="K369" s="144">
        <v>1040</v>
      </c>
      <c r="L369" s="153">
        <v>711</v>
      </c>
      <c r="M369" s="120">
        <f t="shared" si="276"/>
        <v>0.32954083705810644</v>
      </c>
      <c r="N369" s="18">
        <f t="shared" si="277"/>
        <v>0.31470946769605851</v>
      </c>
      <c r="O369" s="18">
        <f t="shared" si="278"/>
        <v>0.21129622104835433</v>
      </c>
      <c r="P369" s="19">
        <f t="shared" si="279"/>
        <v>0.1444534741974807</v>
      </c>
      <c r="Q369" s="44">
        <v>2016</v>
      </c>
      <c r="R369" s="4"/>
      <c r="S369" s="76">
        <f t="shared" si="280"/>
        <v>0.32105401153644469</v>
      </c>
      <c r="T369" s="72">
        <f t="shared" si="281"/>
        <v>3.3691662296801261E-2</v>
      </c>
      <c r="U369" s="76">
        <f t="shared" si="282"/>
        <v>0.35474567383324596</v>
      </c>
    </row>
    <row r="370" spans="1:21" x14ac:dyDescent="0.25">
      <c r="A370" s="164"/>
      <c r="B370" s="3"/>
      <c r="C370" s="3"/>
      <c r="D370" s="3"/>
      <c r="E370" s="3"/>
      <c r="F370" s="143">
        <v>7819</v>
      </c>
      <c r="G370" s="157">
        <v>253</v>
      </c>
      <c r="H370" s="157">
        <v>2181</v>
      </c>
      <c r="I370" s="146">
        <v>1507</v>
      </c>
      <c r="J370" s="146">
        <v>1725</v>
      </c>
      <c r="K370" s="146">
        <v>1454</v>
      </c>
      <c r="L370" s="153">
        <v>699</v>
      </c>
      <c r="M370" s="123">
        <f t="shared" si="276"/>
        <v>0.2798514391829155</v>
      </c>
      <c r="N370" s="66">
        <f t="shared" si="277"/>
        <v>0.3203342618384401</v>
      </c>
      <c r="O370" s="66">
        <f t="shared" si="278"/>
        <v>0.2700092850510678</v>
      </c>
      <c r="P370" s="67">
        <f t="shared" si="279"/>
        <v>0.1298050139275766</v>
      </c>
      <c r="Q370" s="44">
        <v>2017</v>
      </c>
      <c r="R370" s="4"/>
      <c r="S370" s="76">
        <f t="shared" si="280"/>
        <v>0.27893592531014194</v>
      </c>
      <c r="T370" s="72">
        <f t="shared" si="281"/>
        <v>3.2357078910346594E-2</v>
      </c>
      <c r="U370" s="76">
        <f t="shared" si="282"/>
        <v>0.31129300422048856</v>
      </c>
    </row>
    <row r="371" spans="1:21" ht="15.75" thickBot="1" x14ac:dyDescent="0.3">
      <c r="A371" s="164"/>
      <c r="B371" s="3"/>
      <c r="C371" s="3"/>
      <c r="D371" s="3"/>
      <c r="E371" s="3"/>
      <c r="F371" s="147">
        <v>8073</v>
      </c>
      <c r="G371" s="156">
        <v>356</v>
      </c>
      <c r="H371" s="156">
        <v>2466</v>
      </c>
      <c r="I371" s="148">
        <v>1502</v>
      </c>
      <c r="J371" s="148">
        <v>1572</v>
      </c>
      <c r="K371" s="148">
        <v>1359</v>
      </c>
      <c r="L371" s="139">
        <v>816</v>
      </c>
      <c r="M371" s="119">
        <f t="shared" si="276"/>
        <v>0.2860407541420682</v>
      </c>
      <c r="N371" s="23">
        <f t="shared" si="277"/>
        <v>0.29937154827651874</v>
      </c>
      <c r="O371" s="23">
        <f t="shared" si="278"/>
        <v>0.25880784612454771</v>
      </c>
      <c r="P371" s="24">
        <f t="shared" si="279"/>
        <v>0.15539897162445249</v>
      </c>
      <c r="Q371" s="44">
        <v>2018</v>
      </c>
      <c r="R371" s="4"/>
      <c r="S371" s="76">
        <f t="shared" si="280"/>
        <v>0.30546265328874023</v>
      </c>
      <c r="T371" s="72">
        <f t="shared" si="281"/>
        <v>4.4097609315000619E-2</v>
      </c>
      <c r="U371" s="76">
        <f t="shared" si="282"/>
        <v>0.34956026260374085</v>
      </c>
    </row>
    <row r="372" spans="1:21" ht="15.75" thickBot="1" x14ac:dyDescent="0.3">
      <c r="A372" s="110"/>
      <c r="B372" s="3"/>
      <c r="C372" s="3"/>
      <c r="D372" s="3"/>
      <c r="E372" s="3"/>
      <c r="F372" s="147">
        <v>7178</v>
      </c>
      <c r="G372" s="156">
        <v>345</v>
      </c>
      <c r="H372" s="156">
        <v>2169</v>
      </c>
      <c r="I372" s="148">
        <v>1175</v>
      </c>
      <c r="J372" s="148">
        <v>1406</v>
      </c>
      <c r="K372" s="148">
        <v>1236</v>
      </c>
      <c r="L372" s="139">
        <v>847</v>
      </c>
      <c r="M372" s="119">
        <f t="shared" si="276"/>
        <v>0.25192967409948541</v>
      </c>
      <c r="N372" s="23">
        <f t="shared" si="277"/>
        <v>0.30145797598627788</v>
      </c>
      <c r="O372" s="23">
        <f t="shared" si="278"/>
        <v>0.26500857632933106</v>
      </c>
      <c r="P372" s="24">
        <f t="shared" si="279"/>
        <v>0.18160377358490565</v>
      </c>
      <c r="Q372" s="25">
        <v>2019</v>
      </c>
      <c r="R372" s="4"/>
      <c r="S372" s="76">
        <f t="shared" ref="S372:S373" si="283">H372/F372</f>
        <v>0.30217330732794651</v>
      </c>
      <c r="T372" s="72">
        <f t="shared" ref="T372:T373" si="284">G372/F372</f>
        <v>4.8063527444970743E-2</v>
      </c>
      <c r="U372" s="76">
        <f t="shared" si="282"/>
        <v>0.35023683477291723</v>
      </c>
    </row>
    <row r="373" spans="1:21" ht="15.75" thickBot="1" x14ac:dyDescent="0.3">
      <c r="A373" s="130"/>
      <c r="B373" s="3"/>
      <c r="C373" s="3"/>
      <c r="D373" s="3"/>
      <c r="E373" s="3"/>
      <c r="F373" s="147">
        <v>6739</v>
      </c>
      <c r="G373" s="156">
        <v>436</v>
      </c>
      <c r="H373" s="156">
        <v>2396</v>
      </c>
      <c r="I373" s="148">
        <v>1072</v>
      </c>
      <c r="J373" s="148">
        <v>1361</v>
      </c>
      <c r="K373" s="148">
        <v>877</v>
      </c>
      <c r="L373" s="139">
        <v>597</v>
      </c>
      <c r="M373" s="119">
        <f>I373/(F373-G373-H373)</f>
        <v>0.27437931917071923</v>
      </c>
      <c r="N373" s="23">
        <f>J373/(F373-G373-H373)</f>
        <v>0.34834911696954185</v>
      </c>
      <c r="O373" s="23">
        <f>K373/(F373-G373-H373)</f>
        <v>0.22446890197082162</v>
      </c>
      <c r="P373" s="24">
        <f>L373/(F373-G373-H373)</f>
        <v>0.15280266188891733</v>
      </c>
      <c r="Q373" s="25">
        <v>2020</v>
      </c>
      <c r="R373" s="4"/>
      <c r="S373" s="76">
        <f t="shared" si="283"/>
        <v>0.35554236533610328</v>
      </c>
      <c r="T373" s="72">
        <f t="shared" si="284"/>
        <v>6.4698026413414447E-2</v>
      </c>
      <c r="U373" s="76">
        <f t="shared" si="282"/>
        <v>0.42024039174951772</v>
      </c>
    </row>
    <row r="374" spans="1:21" x14ac:dyDescent="0.25">
      <c r="B374" s="3"/>
      <c r="C374" s="3"/>
      <c r="D374" s="3"/>
      <c r="E374" s="3"/>
      <c r="F374" s="190"/>
      <c r="G374" s="190"/>
      <c r="H374" s="190"/>
      <c r="I374" s="190"/>
      <c r="J374" s="190"/>
      <c r="K374" s="190"/>
      <c r="L374" s="190"/>
      <c r="M374" s="3"/>
      <c r="N374" s="3"/>
      <c r="O374" s="3"/>
      <c r="P374" s="3"/>
      <c r="Q374" s="3"/>
      <c r="R374" s="4"/>
      <c r="S374" s="4"/>
    </row>
    <row r="375" spans="1:21" x14ac:dyDescent="0.25">
      <c r="A375" s="54"/>
      <c r="B375" s="54"/>
      <c r="C375" s="54"/>
      <c r="D375" s="54"/>
      <c r="E375" s="54"/>
      <c r="F375" s="187"/>
      <c r="G375" s="187"/>
      <c r="H375" s="187"/>
      <c r="I375" s="187"/>
      <c r="J375" s="187"/>
      <c r="K375" s="187"/>
      <c r="L375" s="187"/>
      <c r="M375" s="54"/>
      <c r="N375" s="54"/>
      <c r="O375" s="54"/>
      <c r="P375" s="54"/>
      <c r="Q375" s="68"/>
      <c r="R375" s="54"/>
      <c r="S375" s="54"/>
    </row>
    <row r="376" spans="1:21" ht="15.75" thickBot="1" x14ac:dyDescent="0.3">
      <c r="B376" s="55" t="s">
        <v>9</v>
      </c>
      <c r="C376" s="1"/>
      <c r="D376" s="55" t="s">
        <v>10</v>
      </c>
      <c r="E376" s="55"/>
      <c r="F376" s="188" t="s">
        <v>12</v>
      </c>
      <c r="G376" s="188" t="s">
        <v>3</v>
      </c>
      <c r="H376" s="188" t="s">
        <v>92</v>
      </c>
      <c r="I376" s="188" t="s">
        <v>13</v>
      </c>
      <c r="J376" s="188" t="s">
        <v>2</v>
      </c>
      <c r="K376" s="188" t="s">
        <v>0</v>
      </c>
      <c r="L376" s="190" t="s">
        <v>1</v>
      </c>
      <c r="M376" s="3" t="s">
        <v>14</v>
      </c>
      <c r="N376" s="3" t="s">
        <v>4</v>
      </c>
      <c r="O376" s="3" t="s">
        <v>5</v>
      </c>
      <c r="P376" s="3" t="s">
        <v>6</v>
      </c>
      <c r="Q376" s="3" t="s">
        <v>95</v>
      </c>
      <c r="R376" s="4"/>
      <c r="S376" s="3"/>
      <c r="T376" s="3"/>
    </row>
    <row r="377" spans="1:21" ht="15" customHeight="1" x14ac:dyDescent="0.25">
      <c r="A377" s="168" t="s">
        <v>212</v>
      </c>
      <c r="B377" s="3">
        <v>90925</v>
      </c>
      <c r="C377" s="3" t="s">
        <v>86</v>
      </c>
      <c r="D377" s="3">
        <v>1</v>
      </c>
      <c r="E377" s="3" t="s">
        <v>16</v>
      </c>
      <c r="F377" s="191">
        <v>9164</v>
      </c>
      <c r="G377" s="192">
        <v>84</v>
      </c>
      <c r="H377" s="192"/>
      <c r="I377" s="193">
        <v>1149</v>
      </c>
      <c r="J377" s="193">
        <v>3869</v>
      </c>
      <c r="K377" s="193">
        <v>2314</v>
      </c>
      <c r="L377" s="194">
        <v>1748</v>
      </c>
      <c r="M377" s="62">
        <f t="shared" ref="M377:M382" si="285">I377/(F377-G377-H377)</f>
        <v>0.12654185022026432</v>
      </c>
      <c r="N377" s="63">
        <f t="shared" ref="N377:N382" si="286">J377/(F377-G377-H377)</f>
        <v>0.42610132158590308</v>
      </c>
      <c r="O377" s="63">
        <f t="shared" ref="O377:O382" si="287">K377/(F377-G377-H377)</f>
        <v>0.25484581497797359</v>
      </c>
      <c r="P377" s="64">
        <f t="shared" ref="P377:P382" si="288">L377/(F377-G377-H377)</f>
        <v>0.19251101321585903</v>
      </c>
      <c r="Q377" s="44">
        <v>2014</v>
      </c>
      <c r="R377" s="27"/>
      <c r="S377" s="2"/>
      <c r="T377" s="72"/>
    </row>
    <row r="378" spans="1:21" x14ac:dyDescent="0.25">
      <c r="A378" s="168"/>
      <c r="B378" s="3"/>
      <c r="C378" s="3" t="s">
        <v>18</v>
      </c>
      <c r="D378" s="3"/>
      <c r="E378" s="3"/>
      <c r="F378" s="143">
        <v>9702</v>
      </c>
      <c r="G378" s="157">
        <v>99</v>
      </c>
      <c r="H378" s="157"/>
      <c r="I378" s="144">
        <v>1074</v>
      </c>
      <c r="J378" s="144">
        <v>3948</v>
      </c>
      <c r="K378" s="144">
        <v>2495</v>
      </c>
      <c r="L378" s="153">
        <v>2086</v>
      </c>
      <c r="M378" s="17">
        <f t="shared" si="285"/>
        <v>0.11184004998437988</v>
      </c>
      <c r="N378" s="18">
        <f t="shared" si="286"/>
        <v>0.41112152452358636</v>
      </c>
      <c r="O378" s="18">
        <f t="shared" si="287"/>
        <v>0.25981464125794024</v>
      </c>
      <c r="P378" s="19">
        <f t="shared" si="288"/>
        <v>0.21722378423409353</v>
      </c>
      <c r="Q378" s="44">
        <v>2015</v>
      </c>
      <c r="R378" s="27"/>
      <c r="S378" s="2"/>
      <c r="T378" s="72"/>
    </row>
    <row r="379" spans="1:21" x14ac:dyDescent="0.25">
      <c r="A379" s="168"/>
      <c r="B379" s="3"/>
      <c r="C379" s="3"/>
      <c r="D379" s="3"/>
      <c r="E379" s="3"/>
      <c r="F379" s="143">
        <v>11178</v>
      </c>
      <c r="G379" s="157">
        <v>130</v>
      </c>
      <c r="H379" s="157"/>
      <c r="I379" s="144">
        <v>1282</v>
      </c>
      <c r="J379" s="144">
        <v>4470</v>
      </c>
      <c r="K379" s="144">
        <v>2889</v>
      </c>
      <c r="L379" s="153">
        <v>2407</v>
      </c>
      <c r="M379" s="17">
        <f t="shared" si="285"/>
        <v>0.11603910209992759</v>
      </c>
      <c r="N379" s="18">
        <f t="shared" si="286"/>
        <v>0.4045981173062998</v>
      </c>
      <c r="O379" s="18">
        <f t="shared" si="287"/>
        <v>0.26149529326574944</v>
      </c>
      <c r="P379" s="19">
        <f t="shared" si="288"/>
        <v>0.21786748732802316</v>
      </c>
      <c r="Q379" s="44">
        <v>2016</v>
      </c>
      <c r="R379" s="4"/>
      <c r="S379" s="2"/>
      <c r="T379" s="72"/>
    </row>
    <row r="380" spans="1:21" x14ac:dyDescent="0.25">
      <c r="A380" s="168"/>
      <c r="B380" s="3"/>
      <c r="C380" s="3"/>
      <c r="D380" s="3"/>
      <c r="E380" s="3"/>
      <c r="F380" s="143">
        <v>11444</v>
      </c>
      <c r="G380" s="157">
        <v>130</v>
      </c>
      <c r="H380" s="157"/>
      <c r="I380" s="146">
        <v>1316</v>
      </c>
      <c r="J380" s="146">
        <v>4587</v>
      </c>
      <c r="K380" s="146">
        <v>3110</v>
      </c>
      <c r="L380" s="153">
        <v>2301</v>
      </c>
      <c r="M380" s="65">
        <f t="shared" si="285"/>
        <v>0.1163160685875906</v>
      </c>
      <c r="N380" s="66">
        <f t="shared" si="286"/>
        <v>0.40542690471981618</v>
      </c>
      <c r="O380" s="66">
        <f t="shared" si="287"/>
        <v>0.27488067880502032</v>
      </c>
      <c r="P380" s="67">
        <f t="shared" si="288"/>
        <v>0.20337634788757292</v>
      </c>
      <c r="Q380" s="44">
        <v>2017</v>
      </c>
      <c r="R380" s="4"/>
      <c r="S380" s="2"/>
      <c r="T380" s="72"/>
    </row>
    <row r="381" spans="1:21" ht="15.75" thickBot="1" x14ac:dyDescent="0.3">
      <c r="A381" s="168"/>
      <c r="B381" s="3"/>
      <c r="C381" s="3"/>
      <c r="D381" s="3"/>
      <c r="E381" s="3"/>
      <c r="F381" s="147">
        <v>10245</v>
      </c>
      <c r="G381" s="156">
        <v>103</v>
      </c>
      <c r="H381" s="156"/>
      <c r="I381" s="148">
        <v>1322</v>
      </c>
      <c r="J381" s="148">
        <v>4296</v>
      </c>
      <c r="K381" s="148">
        <v>2585</v>
      </c>
      <c r="L381" s="139">
        <v>1939</v>
      </c>
      <c r="M381" s="28">
        <f t="shared" si="285"/>
        <v>0.13034904358114771</v>
      </c>
      <c r="N381" s="23">
        <f t="shared" si="286"/>
        <v>0.42358509169788994</v>
      </c>
      <c r="O381" s="23">
        <f t="shared" si="287"/>
        <v>0.25488069414316705</v>
      </c>
      <c r="P381" s="24">
        <f t="shared" si="288"/>
        <v>0.1911851705777953</v>
      </c>
      <c r="Q381" s="44">
        <v>2018</v>
      </c>
      <c r="R381" s="4"/>
      <c r="S381" s="4"/>
    </row>
    <row r="382" spans="1:21" ht="15.75" thickBot="1" x14ac:dyDescent="0.3">
      <c r="A382" s="168"/>
      <c r="B382" s="3"/>
      <c r="C382" s="3"/>
      <c r="D382" s="3"/>
      <c r="E382" s="3"/>
      <c r="F382" s="147">
        <v>12274</v>
      </c>
      <c r="G382" s="156">
        <v>0</v>
      </c>
      <c r="H382" s="156">
        <v>0</v>
      </c>
      <c r="I382" s="148">
        <v>1666</v>
      </c>
      <c r="J382" s="148">
        <v>5008</v>
      </c>
      <c r="K382" s="148">
        <v>3239</v>
      </c>
      <c r="L382" s="139">
        <v>2361</v>
      </c>
      <c r="M382" s="28">
        <f t="shared" si="285"/>
        <v>0.13573407202216067</v>
      </c>
      <c r="N382" s="23">
        <f t="shared" si="286"/>
        <v>0.40801694639074465</v>
      </c>
      <c r="O382" s="23">
        <f t="shared" si="287"/>
        <v>0.26389115202867852</v>
      </c>
      <c r="P382" s="24">
        <f t="shared" si="288"/>
        <v>0.19235782955841615</v>
      </c>
      <c r="Q382" s="25">
        <v>2019</v>
      </c>
      <c r="R382" s="4"/>
      <c r="S382" s="4"/>
    </row>
    <row r="383" spans="1:21" ht="15.75" thickBot="1" x14ac:dyDescent="0.3">
      <c r="A383" s="168"/>
      <c r="B383" s="3"/>
      <c r="C383" s="3"/>
      <c r="D383" s="3"/>
      <c r="E383" s="3"/>
      <c r="F383" s="147">
        <v>10206</v>
      </c>
      <c r="G383" s="156">
        <v>0</v>
      </c>
      <c r="H383" s="156">
        <v>0</v>
      </c>
      <c r="I383" s="148">
        <v>1281</v>
      </c>
      <c r="J383" s="148">
        <v>3989</v>
      </c>
      <c r="K383" s="148">
        <v>2617</v>
      </c>
      <c r="L383" s="139">
        <v>2319</v>
      </c>
      <c r="M383" s="28">
        <f>I383/(F383-G383-H383)</f>
        <v>0.12551440329218108</v>
      </c>
      <c r="N383" s="23">
        <f>J383/(F383-G383-H383)</f>
        <v>0.39084852047815011</v>
      </c>
      <c r="O383" s="23">
        <f>K383/(F383-G383-H383)</f>
        <v>0.25641779345483051</v>
      </c>
      <c r="P383" s="24">
        <f>L383/(F383-G383-H383)</f>
        <v>0.22721928277483833</v>
      </c>
      <c r="Q383" s="25">
        <v>2020</v>
      </c>
      <c r="R383" s="4"/>
      <c r="S383" s="4"/>
    </row>
    <row r="384" spans="1:21" x14ac:dyDescent="0.25">
      <c r="A384" s="168"/>
      <c r="B384" s="3"/>
      <c r="C384" s="3"/>
      <c r="D384" s="3"/>
      <c r="E384" s="3"/>
      <c r="F384" s="200"/>
      <c r="G384" s="200"/>
      <c r="H384" s="200"/>
      <c r="I384" s="200"/>
      <c r="J384" s="200"/>
      <c r="K384" s="200"/>
      <c r="L384" s="200"/>
      <c r="M384" s="3"/>
      <c r="N384" s="3"/>
      <c r="O384" s="3"/>
      <c r="P384" s="3"/>
      <c r="Q384" s="3"/>
      <c r="R384" s="4"/>
      <c r="S384" s="4"/>
    </row>
    <row r="385" spans="1:21" ht="15.75" thickBot="1" x14ac:dyDescent="0.3">
      <c r="A385" s="168"/>
      <c r="B385" s="3"/>
      <c r="C385" s="3"/>
      <c r="D385" s="3"/>
      <c r="E385" s="3"/>
      <c r="F385" s="188" t="s">
        <v>12</v>
      </c>
      <c r="G385" s="188" t="s">
        <v>3</v>
      </c>
      <c r="H385" s="188" t="s">
        <v>92</v>
      </c>
      <c r="I385" s="188" t="s">
        <v>13</v>
      </c>
      <c r="J385" s="188" t="s">
        <v>2</v>
      </c>
      <c r="K385" s="188" t="s">
        <v>0</v>
      </c>
      <c r="L385" s="190" t="s">
        <v>1</v>
      </c>
      <c r="M385" s="3" t="s">
        <v>14</v>
      </c>
      <c r="N385" s="3" t="s">
        <v>4</v>
      </c>
      <c r="O385" s="3" t="s">
        <v>5</v>
      </c>
      <c r="P385" s="3" t="s">
        <v>6</v>
      </c>
      <c r="Q385" s="3" t="s">
        <v>95</v>
      </c>
      <c r="R385" s="4"/>
      <c r="S385" s="3"/>
      <c r="T385" s="3"/>
    </row>
    <row r="386" spans="1:21" x14ac:dyDescent="0.25">
      <c r="A386" s="168"/>
      <c r="B386" s="3">
        <v>90926</v>
      </c>
      <c r="C386" s="3" t="s">
        <v>87</v>
      </c>
      <c r="D386" s="3">
        <v>1</v>
      </c>
      <c r="E386" s="3" t="s">
        <v>16</v>
      </c>
      <c r="F386" s="191">
        <v>7936</v>
      </c>
      <c r="G386" s="192">
        <v>51</v>
      </c>
      <c r="H386" s="192"/>
      <c r="I386" s="193">
        <v>1747</v>
      </c>
      <c r="J386" s="193">
        <v>3310</v>
      </c>
      <c r="K386" s="193">
        <v>1621</v>
      </c>
      <c r="L386" s="194">
        <v>1207</v>
      </c>
      <c r="M386" s="124">
        <f t="shared" ref="M386:M391" si="289">I386/(F386-G386-H386)</f>
        <v>0.22155992390615092</v>
      </c>
      <c r="N386" s="63">
        <f t="shared" ref="N386:N391" si="290">J386/(F386-G386-H386)</f>
        <v>0.41978440076093848</v>
      </c>
      <c r="O386" s="63">
        <f t="shared" ref="O386:O391" si="291">K386/(F386-G386-H386)</f>
        <v>0.20558021559923906</v>
      </c>
      <c r="P386" s="64">
        <f t="shared" ref="P386:P391" si="292">L386/(F386-G386-H386)</f>
        <v>0.15307545973367154</v>
      </c>
      <c r="Q386" s="44">
        <v>2014</v>
      </c>
      <c r="R386" s="27"/>
      <c r="S386" s="2"/>
      <c r="T386" s="72"/>
    </row>
    <row r="387" spans="1:21" x14ac:dyDescent="0.25">
      <c r="A387" s="168"/>
      <c r="B387" s="3"/>
      <c r="C387" s="3" t="s">
        <v>21</v>
      </c>
      <c r="D387" s="3"/>
      <c r="E387" s="3"/>
      <c r="F387" s="143">
        <v>8053</v>
      </c>
      <c r="G387" s="157">
        <v>120</v>
      </c>
      <c r="H387" s="157"/>
      <c r="I387" s="144">
        <v>1527</v>
      </c>
      <c r="J387" s="144">
        <v>3121</v>
      </c>
      <c r="K387" s="144">
        <v>1657</v>
      </c>
      <c r="L387" s="153">
        <v>1628</v>
      </c>
      <c r="M387" s="17">
        <f t="shared" si="289"/>
        <v>0.19248707928904576</v>
      </c>
      <c r="N387" s="18">
        <f t="shared" si="290"/>
        <v>0.39341989159208368</v>
      </c>
      <c r="O387" s="18">
        <f t="shared" si="291"/>
        <v>0.20887432245052312</v>
      </c>
      <c r="P387" s="19">
        <f t="shared" si="292"/>
        <v>0.20521870666834741</v>
      </c>
      <c r="Q387" s="44">
        <v>2015</v>
      </c>
      <c r="R387" s="27"/>
      <c r="S387" s="2"/>
      <c r="T387" s="72"/>
    </row>
    <row r="388" spans="1:21" x14ac:dyDescent="0.25">
      <c r="A388" s="168"/>
      <c r="B388" s="3"/>
      <c r="C388" s="3"/>
      <c r="D388" s="3"/>
      <c r="E388" s="3"/>
      <c r="F388" s="143">
        <v>7392</v>
      </c>
      <c r="G388" s="157">
        <v>60</v>
      </c>
      <c r="H388" s="157"/>
      <c r="I388" s="144">
        <v>1275</v>
      </c>
      <c r="J388" s="144">
        <v>2751</v>
      </c>
      <c r="K388" s="144">
        <v>1651</v>
      </c>
      <c r="L388" s="153">
        <v>1655</v>
      </c>
      <c r="M388" s="17">
        <f t="shared" si="289"/>
        <v>0.17389525368248773</v>
      </c>
      <c r="N388" s="18">
        <f t="shared" si="290"/>
        <v>0.37520458265139117</v>
      </c>
      <c r="O388" s="18">
        <f t="shared" si="291"/>
        <v>0.225177304964539</v>
      </c>
      <c r="P388" s="19">
        <f t="shared" si="292"/>
        <v>0.2257228587015821</v>
      </c>
      <c r="Q388" s="44">
        <v>2016</v>
      </c>
      <c r="R388" s="4"/>
      <c r="S388" s="2"/>
      <c r="T388" s="72"/>
    </row>
    <row r="389" spans="1:21" x14ac:dyDescent="0.25">
      <c r="A389" s="168"/>
      <c r="B389" s="3"/>
      <c r="C389" s="3"/>
      <c r="D389" s="3"/>
      <c r="E389" s="3"/>
      <c r="F389" s="143">
        <v>7245</v>
      </c>
      <c r="G389" s="157">
        <v>133</v>
      </c>
      <c r="H389" s="157"/>
      <c r="I389" s="146">
        <v>1286</v>
      </c>
      <c r="J389" s="146">
        <v>2793</v>
      </c>
      <c r="K389" s="146">
        <v>1476</v>
      </c>
      <c r="L389" s="153">
        <v>1557</v>
      </c>
      <c r="M389" s="65">
        <f t="shared" si="289"/>
        <v>0.18082114735658042</v>
      </c>
      <c r="N389" s="66">
        <f t="shared" si="290"/>
        <v>0.39271653543307089</v>
      </c>
      <c r="O389" s="66">
        <f t="shared" si="291"/>
        <v>0.20753655793025871</v>
      </c>
      <c r="P389" s="67">
        <f t="shared" si="292"/>
        <v>0.21892575928008998</v>
      </c>
      <c r="Q389" s="44">
        <v>2017</v>
      </c>
      <c r="R389" s="4"/>
      <c r="S389" s="2"/>
      <c r="T389" s="72"/>
    </row>
    <row r="390" spans="1:21" ht="15.75" thickBot="1" x14ac:dyDescent="0.3">
      <c r="A390" s="168"/>
      <c r="B390" s="3"/>
      <c r="C390" s="3"/>
      <c r="D390" s="3"/>
      <c r="E390" s="3"/>
      <c r="F390" s="147">
        <v>7179</v>
      </c>
      <c r="G390" s="156">
        <v>71</v>
      </c>
      <c r="H390" s="156"/>
      <c r="I390" s="148">
        <v>1315</v>
      </c>
      <c r="J390" s="148">
        <v>2647</v>
      </c>
      <c r="K390" s="148">
        <v>1562</v>
      </c>
      <c r="L390" s="139">
        <v>1584</v>
      </c>
      <c r="M390" s="28">
        <f t="shared" si="289"/>
        <v>0.18500281373100733</v>
      </c>
      <c r="N390" s="23">
        <f t="shared" si="290"/>
        <v>0.37239729881823297</v>
      </c>
      <c r="O390" s="23">
        <f t="shared" si="291"/>
        <v>0.21975239167135621</v>
      </c>
      <c r="P390" s="24">
        <f t="shared" si="292"/>
        <v>0.22284749577940349</v>
      </c>
      <c r="Q390" s="44">
        <v>2018</v>
      </c>
      <c r="R390" s="4"/>
      <c r="S390" s="4"/>
    </row>
    <row r="391" spans="1:21" ht="15.75" thickBot="1" x14ac:dyDescent="0.3">
      <c r="A391" s="168"/>
      <c r="B391" s="3"/>
      <c r="C391" s="3"/>
      <c r="D391" s="3"/>
      <c r="E391" s="3"/>
      <c r="F391" s="147">
        <v>7257</v>
      </c>
      <c r="G391" s="156">
        <v>0</v>
      </c>
      <c r="H391" s="156">
        <v>0</v>
      </c>
      <c r="I391" s="148">
        <v>1358</v>
      </c>
      <c r="J391" s="148">
        <v>2811</v>
      </c>
      <c r="K391" s="148">
        <v>1517</v>
      </c>
      <c r="L391" s="139">
        <v>1571</v>
      </c>
      <c r="M391" s="28">
        <f t="shared" si="289"/>
        <v>0.18712966790684857</v>
      </c>
      <c r="N391" s="23">
        <f t="shared" si="290"/>
        <v>0.38735014468788753</v>
      </c>
      <c r="O391" s="23">
        <f t="shared" si="291"/>
        <v>0.20903954802259886</v>
      </c>
      <c r="P391" s="24">
        <f t="shared" si="292"/>
        <v>0.21648063938266501</v>
      </c>
      <c r="Q391" s="25">
        <v>2019</v>
      </c>
      <c r="R391" s="4"/>
      <c r="S391" s="4"/>
    </row>
    <row r="392" spans="1:21" ht="15.75" thickBot="1" x14ac:dyDescent="0.3">
      <c r="A392" s="168"/>
      <c r="B392" s="3"/>
      <c r="C392" s="3"/>
      <c r="D392" s="3"/>
      <c r="E392" s="3"/>
      <c r="F392" s="147">
        <v>6156</v>
      </c>
      <c r="G392" s="156">
        <v>0</v>
      </c>
      <c r="H392" s="156">
        <v>0</v>
      </c>
      <c r="I392" s="148">
        <v>1085</v>
      </c>
      <c r="J392" s="148">
        <v>2405</v>
      </c>
      <c r="K392" s="148">
        <v>1344</v>
      </c>
      <c r="L392" s="139">
        <v>1322</v>
      </c>
      <c r="M392" s="28">
        <f>I392/(F392-G392-H392)</f>
        <v>0.1762508122157245</v>
      </c>
      <c r="N392" s="23">
        <f>J392/(F392-G392-H392)</f>
        <v>0.39067576348278105</v>
      </c>
      <c r="O392" s="23">
        <f>K392/(F392-G392-H392)</f>
        <v>0.21832358674463936</v>
      </c>
      <c r="P392" s="24">
        <f>L392/(F392-G392-H392)</f>
        <v>0.21474983755685509</v>
      </c>
      <c r="Q392" s="25">
        <v>2020</v>
      </c>
      <c r="R392" s="4"/>
      <c r="S392" s="4"/>
    </row>
    <row r="393" spans="1:21" x14ac:dyDescent="0.25">
      <c r="A393" s="168"/>
      <c r="B393" s="3"/>
      <c r="C393" s="3"/>
      <c r="D393" s="3"/>
      <c r="E393" s="3"/>
      <c r="F393" s="200"/>
      <c r="G393" s="200"/>
      <c r="H393" s="200"/>
      <c r="I393" s="200"/>
      <c r="J393" s="200"/>
      <c r="K393" s="200"/>
      <c r="L393" s="200"/>
      <c r="M393" s="3"/>
      <c r="N393" s="3"/>
      <c r="O393" s="3"/>
      <c r="P393" s="3"/>
      <c r="Q393" s="3"/>
      <c r="R393" s="4"/>
      <c r="S393" s="4"/>
    </row>
    <row r="394" spans="1:21" ht="15.75" thickBot="1" x14ac:dyDescent="0.3">
      <c r="A394" s="168"/>
      <c r="B394" s="3"/>
      <c r="C394" s="3"/>
      <c r="D394" s="3"/>
      <c r="E394" s="3"/>
      <c r="F394" s="188" t="s">
        <v>12</v>
      </c>
      <c r="G394" s="188" t="s">
        <v>3</v>
      </c>
      <c r="H394" s="188" t="s">
        <v>92</v>
      </c>
      <c r="I394" s="188" t="s">
        <v>13</v>
      </c>
      <c r="J394" s="188" t="s">
        <v>2</v>
      </c>
      <c r="K394" s="188" t="s">
        <v>0</v>
      </c>
      <c r="L394" s="190" t="s">
        <v>1</v>
      </c>
      <c r="M394" s="3" t="s">
        <v>14</v>
      </c>
      <c r="N394" s="3" t="s">
        <v>4</v>
      </c>
      <c r="O394" s="3" t="s">
        <v>5</v>
      </c>
      <c r="P394" s="3" t="s">
        <v>6</v>
      </c>
      <c r="Q394" s="3" t="s">
        <v>95</v>
      </c>
      <c r="R394" s="4"/>
      <c r="S394" s="3" t="s">
        <v>94</v>
      </c>
      <c r="T394" s="3" t="s">
        <v>93</v>
      </c>
      <c r="U394" s="3" t="s">
        <v>229</v>
      </c>
    </row>
    <row r="395" spans="1:21" x14ac:dyDescent="0.25">
      <c r="A395" s="168"/>
      <c r="B395" s="25">
        <v>90948</v>
      </c>
      <c r="C395" s="25" t="s">
        <v>38</v>
      </c>
      <c r="D395" s="25">
        <v>1</v>
      </c>
      <c r="E395" s="25" t="s">
        <v>23</v>
      </c>
      <c r="F395" s="191">
        <v>34927</v>
      </c>
      <c r="G395" s="192">
        <v>1581</v>
      </c>
      <c r="H395" s="192">
        <v>1839</v>
      </c>
      <c r="I395" s="193">
        <v>7879</v>
      </c>
      <c r="J395" s="193">
        <v>11870</v>
      </c>
      <c r="K395" s="193">
        <v>8385</v>
      </c>
      <c r="L395" s="194">
        <v>3371</v>
      </c>
      <c r="M395" s="124">
        <f t="shared" ref="M395:M400" si="293">I395/(F395-G395-H395)</f>
        <v>0.25007141270193928</v>
      </c>
      <c r="N395" s="63">
        <f t="shared" ref="N395:N400" si="294">J395/(F395-G395-H395)</f>
        <v>0.37674167645285173</v>
      </c>
      <c r="O395" s="63">
        <f t="shared" ref="O395:O400" si="295">K395/(F395-G395-H395)</f>
        <v>0.26613133589361093</v>
      </c>
      <c r="P395" s="64">
        <f t="shared" ref="P395:P400" si="296">L395/(F395-G395-H395)</f>
        <v>0.10699209699431872</v>
      </c>
      <c r="Q395" s="44">
        <v>2014</v>
      </c>
      <c r="R395" s="27"/>
      <c r="S395" s="2">
        <f>H395/F395</f>
        <v>5.2652675580496466E-2</v>
      </c>
      <c r="T395" s="72">
        <f>G395/F395</f>
        <v>4.5265840180948834E-2</v>
      </c>
      <c r="U395" s="72">
        <f>S395+T395</f>
        <v>9.7918515761445307E-2</v>
      </c>
    </row>
    <row r="396" spans="1:21" x14ac:dyDescent="0.25">
      <c r="A396" s="168"/>
      <c r="B396" s="3"/>
      <c r="C396" s="3" t="s">
        <v>18</v>
      </c>
      <c r="D396" s="3"/>
      <c r="E396" s="3"/>
      <c r="F396" s="143">
        <v>35880</v>
      </c>
      <c r="G396" s="157">
        <v>1398</v>
      </c>
      <c r="H396" s="157">
        <v>2143</v>
      </c>
      <c r="I396" s="144">
        <v>7949</v>
      </c>
      <c r="J396" s="144">
        <v>11885</v>
      </c>
      <c r="K396" s="144">
        <v>8519</v>
      </c>
      <c r="L396" s="153">
        <v>3985</v>
      </c>
      <c r="M396" s="120">
        <f t="shared" si="293"/>
        <v>0.24580228207427565</v>
      </c>
      <c r="N396" s="18">
        <f t="shared" si="294"/>
        <v>0.3675129101085377</v>
      </c>
      <c r="O396" s="18">
        <f t="shared" si="295"/>
        <v>0.26342805899996907</v>
      </c>
      <c r="P396" s="19">
        <f t="shared" si="296"/>
        <v>0.12322582640155849</v>
      </c>
      <c r="Q396" s="44">
        <v>2015</v>
      </c>
      <c r="R396" s="27"/>
      <c r="S396" s="2">
        <f t="shared" ref="S396:S398" si="297">H396/F396</f>
        <v>5.972686733556299E-2</v>
      </c>
      <c r="T396" s="72">
        <f t="shared" ref="T396:T398" si="298">G396/F396</f>
        <v>3.8963210702341135E-2</v>
      </c>
      <c r="U396" s="72">
        <f t="shared" ref="U396:U401" si="299">S396+T396</f>
        <v>9.8690078037904125E-2</v>
      </c>
    </row>
    <row r="397" spans="1:21" x14ac:dyDescent="0.25">
      <c r="A397" s="168"/>
      <c r="B397" s="3"/>
      <c r="C397" s="3"/>
      <c r="D397" s="3"/>
      <c r="E397" s="3"/>
      <c r="F397" s="143">
        <v>35274</v>
      </c>
      <c r="G397" s="157">
        <v>1612</v>
      </c>
      <c r="H397" s="157">
        <v>2201</v>
      </c>
      <c r="I397" s="144">
        <v>7194</v>
      </c>
      <c r="J397" s="144">
        <v>11919</v>
      </c>
      <c r="K397" s="144">
        <v>8546</v>
      </c>
      <c r="L397" s="153">
        <v>3797</v>
      </c>
      <c r="M397" s="120">
        <f t="shared" si="293"/>
        <v>0.22866406026509012</v>
      </c>
      <c r="N397" s="18">
        <f t="shared" si="294"/>
        <v>0.37885000476780778</v>
      </c>
      <c r="O397" s="18">
        <f t="shared" si="295"/>
        <v>0.2716379008931693</v>
      </c>
      <c r="P397" s="19">
        <f t="shared" si="296"/>
        <v>0.12068910714853311</v>
      </c>
      <c r="Q397" s="44">
        <v>2016</v>
      </c>
      <c r="R397" s="4"/>
      <c r="S397" s="2">
        <f t="shared" si="297"/>
        <v>6.2397233089527694E-2</v>
      </c>
      <c r="T397" s="72">
        <f t="shared" si="298"/>
        <v>4.5699381981062541E-2</v>
      </c>
      <c r="U397" s="72">
        <f t="shared" si="299"/>
        <v>0.10809661507059024</v>
      </c>
    </row>
    <row r="398" spans="1:21" x14ac:dyDescent="0.25">
      <c r="A398" s="168"/>
      <c r="B398" s="3"/>
      <c r="C398" s="3"/>
      <c r="D398" s="3"/>
      <c r="E398" s="3"/>
      <c r="F398" s="143">
        <v>34199</v>
      </c>
      <c r="G398" s="157">
        <v>1698</v>
      </c>
      <c r="H398" s="157">
        <v>2774</v>
      </c>
      <c r="I398" s="146">
        <v>6955</v>
      </c>
      <c r="J398" s="146">
        <v>9955</v>
      </c>
      <c r="K398" s="146">
        <v>9141</v>
      </c>
      <c r="L398" s="153">
        <v>3675</v>
      </c>
      <c r="M398" s="123">
        <f t="shared" si="293"/>
        <v>0.23396239109227301</v>
      </c>
      <c r="N398" s="66">
        <f t="shared" si="294"/>
        <v>0.33488074814142027</v>
      </c>
      <c r="O398" s="66">
        <f t="shared" si="295"/>
        <v>0.30749823392875164</v>
      </c>
      <c r="P398" s="67">
        <f t="shared" si="296"/>
        <v>0.12362498738520537</v>
      </c>
      <c r="Q398" s="44">
        <v>2017</v>
      </c>
      <c r="R398" s="4"/>
      <c r="S398" s="2">
        <f t="shared" si="297"/>
        <v>8.1113482850375743E-2</v>
      </c>
      <c r="T398" s="72">
        <f t="shared" si="298"/>
        <v>4.9650574578204043E-2</v>
      </c>
      <c r="U398" s="72">
        <f t="shared" si="299"/>
        <v>0.13076405742857977</v>
      </c>
    </row>
    <row r="399" spans="1:21" ht="15.75" thickBot="1" x14ac:dyDescent="0.3">
      <c r="A399" s="168"/>
      <c r="B399" s="3"/>
      <c r="C399" s="3"/>
      <c r="D399" s="3"/>
      <c r="E399" s="3"/>
      <c r="F399" s="147">
        <v>33713</v>
      </c>
      <c r="G399" s="156">
        <v>2001</v>
      </c>
      <c r="H399" s="156">
        <v>3333</v>
      </c>
      <c r="I399" s="148">
        <v>7450</v>
      </c>
      <c r="J399" s="148">
        <v>9394</v>
      </c>
      <c r="K399" s="148">
        <v>7634</v>
      </c>
      <c r="L399" s="139">
        <v>3890</v>
      </c>
      <c r="M399" s="119">
        <f t="shared" si="293"/>
        <v>0.26251805912822862</v>
      </c>
      <c r="N399" s="23">
        <f t="shared" si="294"/>
        <v>0.33101941576517846</v>
      </c>
      <c r="O399" s="23">
        <f t="shared" si="295"/>
        <v>0.26900172662884525</v>
      </c>
      <c r="P399" s="24">
        <f t="shared" si="296"/>
        <v>0.13707318792064555</v>
      </c>
      <c r="Q399" s="44">
        <v>2018</v>
      </c>
      <c r="R399" s="4"/>
      <c r="S399" s="2">
        <f t="shared" ref="S399" si="300">H399/F399</f>
        <v>9.8863939726514999E-2</v>
      </c>
      <c r="T399" s="72">
        <f t="shared" ref="T399" si="301">G399/F399</f>
        <v>5.935395841366832E-2</v>
      </c>
      <c r="U399" s="72">
        <f t="shared" si="299"/>
        <v>0.15821789814018333</v>
      </c>
    </row>
    <row r="400" spans="1:21" ht="15.75" thickBot="1" x14ac:dyDescent="0.3">
      <c r="A400" s="168"/>
      <c r="B400" s="3"/>
      <c r="C400" s="3"/>
      <c r="D400" s="3"/>
      <c r="E400" s="3"/>
      <c r="F400" s="147">
        <v>33197</v>
      </c>
      <c r="G400" s="156">
        <v>2353</v>
      </c>
      <c r="H400" s="156">
        <v>2498</v>
      </c>
      <c r="I400" s="148">
        <v>6982</v>
      </c>
      <c r="J400" s="148">
        <v>11242</v>
      </c>
      <c r="K400" s="148">
        <v>7110</v>
      </c>
      <c r="L400" s="139">
        <v>3012</v>
      </c>
      <c r="M400" s="119">
        <f t="shared" si="293"/>
        <v>0.24631341282720667</v>
      </c>
      <c r="N400" s="23">
        <f t="shared" si="294"/>
        <v>0.39659916743103085</v>
      </c>
      <c r="O400" s="23">
        <f t="shared" si="295"/>
        <v>0.25082904113455162</v>
      </c>
      <c r="P400" s="24">
        <f t="shared" si="296"/>
        <v>0.10625837860721089</v>
      </c>
      <c r="Q400" s="25">
        <v>2019</v>
      </c>
      <c r="R400" s="4"/>
      <c r="S400" s="2">
        <f t="shared" ref="S400:S401" si="302">H400/F400</f>
        <v>7.5247763352110128E-2</v>
      </c>
      <c r="T400" s="72">
        <f t="shared" ref="T400:T401" si="303">G400/F400</f>
        <v>7.0879898786034887E-2</v>
      </c>
      <c r="U400" s="72">
        <f t="shared" si="299"/>
        <v>0.14612766213814501</v>
      </c>
    </row>
    <row r="401" spans="1:21" ht="15.75" thickBot="1" x14ac:dyDescent="0.3">
      <c r="A401" s="168"/>
      <c r="B401" s="3"/>
      <c r="C401" s="3"/>
      <c r="D401" s="3"/>
      <c r="E401" s="3"/>
      <c r="F401" s="147">
        <v>30906</v>
      </c>
      <c r="G401" s="156">
        <v>2660</v>
      </c>
      <c r="H401" s="156">
        <v>4050</v>
      </c>
      <c r="I401" s="148">
        <v>5463</v>
      </c>
      <c r="J401" s="148">
        <v>9234</v>
      </c>
      <c r="K401" s="148">
        <v>6312</v>
      </c>
      <c r="L401" s="139">
        <v>3187</v>
      </c>
      <c r="M401" s="119">
        <f>I401/(F401-G401-H401)</f>
        <v>0.22578112084642091</v>
      </c>
      <c r="N401" s="23">
        <f>J401/(F401-G401-H401)</f>
        <v>0.38163332782278064</v>
      </c>
      <c r="O401" s="23">
        <f>K401/(F401-G401-H401)</f>
        <v>0.2608695652173913</v>
      </c>
      <c r="P401" s="24">
        <f>L401/(F401-G401-H401)</f>
        <v>0.13171598611340718</v>
      </c>
      <c r="Q401" s="25">
        <v>2020</v>
      </c>
      <c r="R401" s="4"/>
      <c r="S401" s="2">
        <f t="shared" si="302"/>
        <v>0.13104251601630751</v>
      </c>
      <c r="T401" s="72">
        <f t="shared" si="303"/>
        <v>8.6067430272439002E-2</v>
      </c>
      <c r="U401" s="76">
        <f t="shared" si="299"/>
        <v>0.21710994628874652</v>
      </c>
    </row>
    <row r="402" spans="1:21" x14ac:dyDescent="0.25">
      <c r="A402" s="168"/>
      <c r="B402" s="3"/>
      <c r="C402" s="3"/>
      <c r="D402" s="3"/>
      <c r="E402" s="3"/>
      <c r="F402" s="200"/>
      <c r="G402" s="200"/>
      <c r="H402" s="200"/>
      <c r="I402" s="200"/>
      <c r="J402" s="200"/>
      <c r="K402" s="200"/>
      <c r="L402" s="200"/>
      <c r="M402" s="3"/>
      <c r="N402" s="3"/>
      <c r="O402" s="3"/>
      <c r="P402" s="3"/>
      <c r="Q402" s="3"/>
      <c r="R402" s="4"/>
      <c r="S402" s="4"/>
    </row>
    <row r="403" spans="1:21" ht="15.75" thickBot="1" x14ac:dyDescent="0.3">
      <c r="A403" s="168"/>
      <c r="B403" s="25"/>
      <c r="C403" s="25"/>
      <c r="D403" s="25"/>
      <c r="E403" s="3"/>
      <c r="F403" s="188" t="s">
        <v>12</v>
      </c>
      <c r="G403" s="188" t="s">
        <v>3</v>
      </c>
      <c r="H403" s="188" t="s">
        <v>92</v>
      </c>
      <c r="I403" s="188" t="s">
        <v>13</v>
      </c>
      <c r="J403" s="188" t="s">
        <v>2</v>
      </c>
      <c r="K403" s="188" t="s">
        <v>0</v>
      </c>
      <c r="L403" s="190" t="s">
        <v>1</v>
      </c>
      <c r="M403" s="3" t="s">
        <v>14</v>
      </c>
      <c r="N403" s="3" t="s">
        <v>4</v>
      </c>
      <c r="O403" s="3" t="s">
        <v>5</v>
      </c>
      <c r="P403" s="3" t="s">
        <v>6</v>
      </c>
      <c r="Q403" s="3" t="s">
        <v>95</v>
      </c>
      <c r="R403" s="4"/>
      <c r="S403" s="3" t="s">
        <v>94</v>
      </c>
      <c r="T403" s="3" t="s">
        <v>93</v>
      </c>
      <c r="U403" s="3" t="s">
        <v>229</v>
      </c>
    </row>
    <row r="404" spans="1:21" x14ac:dyDescent="0.25">
      <c r="A404" s="168"/>
      <c r="B404" s="25">
        <v>90927</v>
      </c>
      <c r="C404" s="25" t="s">
        <v>41</v>
      </c>
      <c r="D404" s="25">
        <v>1</v>
      </c>
      <c r="E404" s="25" t="s">
        <v>23</v>
      </c>
      <c r="F404" s="191">
        <v>3359</v>
      </c>
      <c r="G404" s="192">
        <v>360</v>
      </c>
      <c r="H404" s="192">
        <v>96</v>
      </c>
      <c r="I404" s="193">
        <v>731</v>
      </c>
      <c r="J404" s="193">
        <v>946</v>
      </c>
      <c r="K404" s="193">
        <v>830</v>
      </c>
      <c r="L404" s="194">
        <v>395</v>
      </c>
      <c r="M404" s="124">
        <f t="shared" ref="M404:M409" si="304">I404/(F404-G404-H404)</f>
        <v>0.25180847399242162</v>
      </c>
      <c r="N404" s="63">
        <f t="shared" ref="N404:N409" si="305">J404/(F404-G404-H404)</f>
        <v>0.32586978987254567</v>
      </c>
      <c r="O404" s="63">
        <f t="shared" ref="O404:O409" si="306">K404/(F404-G404-H404)</f>
        <v>0.28591112642094385</v>
      </c>
      <c r="P404" s="64">
        <f t="shared" ref="P404:P409" si="307">L404/(F404-G404-H404)</f>
        <v>0.13606613847743712</v>
      </c>
      <c r="Q404" s="44">
        <v>2014</v>
      </c>
      <c r="R404" s="27"/>
      <c r="S404" s="2">
        <f>H404/F404</f>
        <v>2.857993450431676E-2</v>
      </c>
      <c r="T404" s="72">
        <f>G404/F404</f>
        <v>0.10717475439118786</v>
      </c>
      <c r="U404" s="72">
        <f>S404+T404</f>
        <v>0.13575468889550463</v>
      </c>
    </row>
    <row r="405" spans="1:21" x14ac:dyDescent="0.25">
      <c r="A405" s="168"/>
      <c r="B405" s="25"/>
      <c r="C405" s="25" t="s">
        <v>18</v>
      </c>
      <c r="D405" s="25"/>
      <c r="E405" s="25"/>
      <c r="F405" s="143">
        <v>3097</v>
      </c>
      <c r="G405" s="157">
        <v>342</v>
      </c>
      <c r="H405" s="157">
        <v>130</v>
      </c>
      <c r="I405" s="144">
        <v>590</v>
      </c>
      <c r="J405" s="144">
        <v>951</v>
      </c>
      <c r="K405" s="144">
        <v>713</v>
      </c>
      <c r="L405" s="153">
        <v>371</v>
      </c>
      <c r="M405" s="120">
        <f t="shared" si="304"/>
        <v>0.22476190476190477</v>
      </c>
      <c r="N405" s="18">
        <f t="shared" si="305"/>
        <v>0.36228571428571427</v>
      </c>
      <c r="O405" s="18">
        <f t="shared" si="306"/>
        <v>0.27161904761904759</v>
      </c>
      <c r="P405" s="19">
        <f t="shared" si="307"/>
        <v>0.14133333333333334</v>
      </c>
      <c r="Q405" s="44">
        <v>2015</v>
      </c>
      <c r="R405" s="27"/>
      <c r="S405" s="2">
        <f t="shared" ref="S405:S408" si="308">H405/F405</f>
        <v>4.1976105908944142E-2</v>
      </c>
      <c r="T405" s="72">
        <f t="shared" ref="T405:T408" si="309">G405/F405</f>
        <v>0.11042944785276074</v>
      </c>
      <c r="U405" s="72">
        <f t="shared" ref="U405:U410" si="310">S405+T405</f>
        <v>0.15240555376170489</v>
      </c>
    </row>
    <row r="406" spans="1:21" x14ac:dyDescent="0.25">
      <c r="A406" s="168"/>
      <c r="B406" s="25"/>
      <c r="C406" s="25"/>
      <c r="D406" s="25"/>
      <c r="E406" s="25"/>
      <c r="F406" s="143">
        <v>2816</v>
      </c>
      <c r="G406" s="157">
        <v>354</v>
      </c>
      <c r="H406" s="157">
        <v>136</v>
      </c>
      <c r="I406" s="144">
        <v>499</v>
      </c>
      <c r="J406" s="144">
        <v>811</v>
      </c>
      <c r="K406" s="144">
        <v>690</v>
      </c>
      <c r="L406" s="153">
        <v>326</v>
      </c>
      <c r="M406" s="120">
        <f t="shared" si="304"/>
        <v>0.21453138435081684</v>
      </c>
      <c r="N406" s="18">
        <f t="shared" si="305"/>
        <v>0.34866723989681858</v>
      </c>
      <c r="O406" s="18">
        <f t="shared" si="306"/>
        <v>0.29664660361134998</v>
      </c>
      <c r="P406" s="19">
        <f t="shared" si="307"/>
        <v>0.14015477214101463</v>
      </c>
      <c r="Q406" s="44">
        <v>2016</v>
      </c>
      <c r="R406" s="4"/>
      <c r="S406" s="2">
        <f t="shared" si="308"/>
        <v>4.8295454545454544E-2</v>
      </c>
      <c r="T406" s="72">
        <f t="shared" si="309"/>
        <v>0.12571022727272727</v>
      </c>
      <c r="U406" s="72">
        <f t="shared" si="310"/>
        <v>0.17400568181818182</v>
      </c>
    </row>
    <row r="407" spans="1:21" x14ac:dyDescent="0.25">
      <c r="A407" s="168"/>
      <c r="B407" s="25"/>
      <c r="C407" s="25"/>
      <c r="D407" s="25"/>
      <c r="E407" s="25"/>
      <c r="F407" s="143">
        <v>2372</v>
      </c>
      <c r="G407" s="157">
        <v>255</v>
      </c>
      <c r="H407" s="157">
        <v>99</v>
      </c>
      <c r="I407" s="146">
        <v>369</v>
      </c>
      <c r="J407" s="146">
        <v>710</v>
      </c>
      <c r="K407" s="146">
        <v>640</v>
      </c>
      <c r="L407" s="153">
        <v>299</v>
      </c>
      <c r="M407" s="65">
        <f t="shared" si="304"/>
        <v>0.18285431119920714</v>
      </c>
      <c r="N407" s="66">
        <f t="shared" si="305"/>
        <v>0.35183349851337958</v>
      </c>
      <c r="O407" s="66">
        <f t="shared" si="306"/>
        <v>0.31714568880079286</v>
      </c>
      <c r="P407" s="67">
        <f t="shared" si="307"/>
        <v>0.14816650148662042</v>
      </c>
      <c r="Q407" s="44">
        <v>2017</v>
      </c>
      <c r="R407" s="4"/>
      <c r="S407" s="2">
        <f t="shared" si="308"/>
        <v>4.173693086003373E-2</v>
      </c>
      <c r="T407" s="72">
        <f t="shared" si="309"/>
        <v>0.10750421585160203</v>
      </c>
      <c r="U407" s="72">
        <f t="shared" si="310"/>
        <v>0.14924114671163574</v>
      </c>
    </row>
    <row r="408" spans="1:21" ht="15.75" thickBot="1" x14ac:dyDescent="0.3">
      <c r="A408" s="168"/>
      <c r="B408" s="3"/>
      <c r="C408" s="3"/>
      <c r="D408" s="3"/>
      <c r="E408" s="3"/>
      <c r="F408" s="147">
        <v>2176</v>
      </c>
      <c r="G408" s="156">
        <v>210</v>
      </c>
      <c r="H408" s="156">
        <v>99</v>
      </c>
      <c r="I408" s="148">
        <v>375</v>
      </c>
      <c r="J408" s="148">
        <v>691</v>
      </c>
      <c r="K408" s="148">
        <v>539</v>
      </c>
      <c r="L408" s="139">
        <v>261</v>
      </c>
      <c r="M408" s="119">
        <f t="shared" si="304"/>
        <v>0.20085698982324585</v>
      </c>
      <c r="N408" s="23">
        <f t="shared" si="305"/>
        <v>0.37011247991430102</v>
      </c>
      <c r="O408" s="23">
        <f t="shared" si="306"/>
        <v>0.28869844670594536</v>
      </c>
      <c r="P408" s="24">
        <f t="shared" si="307"/>
        <v>0.13979646491697911</v>
      </c>
      <c r="Q408" s="44">
        <v>2018</v>
      </c>
      <c r="R408" s="4"/>
      <c r="S408" s="2">
        <f t="shared" si="308"/>
        <v>4.5496323529411763E-2</v>
      </c>
      <c r="T408" s="72">
        <f t="shared" si="309"/>
        <v>9.6507352941176475E-2</v>
      </c>
      <c r="U408" s="72">
        <f t="shared" si="310"/>
        <v>0.14200367647058823</v>
      </c>
    </row>
    <row r="409" spans="1:21" ht="15.75" thickBot="1" x14ac:dyDescent="0.3">
      <c r="A409" s="168"/>
      <c r="B409" s="3"/>
      <c r="C409" s="3"/>
      <c r="D409" s="3"/>
      <c r="E409" s="3"/>
      <c r="F409" s="147">
        <v>1872</v>
      </c>
      <c r="G409" s="156">
        <v>150</v>
      </c>
      <c r="H409" s="156">
        <v>54</v>
      </c>
      <c r="I409" s="148">
        <v>412</v>
      </c>
      <c r="J409" s="148">
        <v>605</v>
      </c>
      <c r="K409" s="148">
        <v>458</v>
      </c>
      <c r="L409" s="139">
        <v>193</v>
      </c>
      <c r="M409" s="119">
        <f t="shared" si="304"/>
        <v>0.24700239808153476</v>
      </c>
      <c r="N409" s="23">
        <f t="shared" si="305"/>
        <v>0.36270983213429259</v>
      </c>
      <c r="O409" s="23">
        <f t="shared" si="306"/>
        <v>0.27458033573141488</v>
      </c>
      <c r="P409" s="24">
        <f t="shared" si="307"/>
        <v>0.1157074340527578</v>
      </c>
      <c r="Q409" s="25">
        <v>2019</v>
      </c>
      <c r="R409" s="4"/>
      <c r="S409" s="2">
        <f t="shared" ref="S409:S410" si="311">H409/F409</f>
        <v>2.8846153846153848E-2</v>
      </c>
      <c r="T409" s="72">
        <f t="shared" ref="T409:T410" si="312">G409/F409</f>
        <v>8.0128205128205135E-2</v>
      </c>
      <c r="U409" s="72">
        <f t="shared" si="310"/>
        <v>0.10897435897435898</v>
      </c>
    </row>
    <row r="410" spans="1:21" ht="15.75" thickBot="1" x14ac:dyDescent="0.3">
      <c r="A410" s="168"/>
      <c r="B410" s="3"/>
      <c r="C410" s="3"/>
      <c r="D410" s="3"/>
      <c r="E410" s="3"/>
      <c r="F410" s="147">
        <v>1599</v>
      </c>
      <c r="G410" s="156">
        <v>148</v>
      </c>
      <c r="H410" s="156">
        <v>87</v>
      </c>
      <c r="I410" s="148">
        <v>299</v>
      </c>
      <c r="J410" s="148">
        <v>496</v>
      </c>
      <c r="K410" s="148">
        <v>393</v>
      </c>
      <c r="L410" s="139">
        <v>176</v>
      </c>
      <c r="M410" s="119">
        <f>I410/(F410-G410-H410)</f>
        <v>0.21920821114369501</v>
      </c>
      <c r="N410" s="23">
        <f>J410/(F410-G410-H410)</f>
        <v>0.36363636363636365</v>
      </c>
      <c r="O410" s="23">
        <f>K410/(F410-G410-H410)</f>
        <v>0.28812316715542524</v>
      </c>
      <c r="P410" s="24">
        <f>L410/(F410-G410-H410)</f>
        <v>0.12903225806451613</v>
      </c>
      <c r="Q410" s="25">
        <v>2020</v>
      </c>
      <c r="R410" s="4"/>
      <c r="S410" s="2">
        <f t="shared" si="311"/>
        <v>5.4409005628517824E-2</v>
      </c>
      <c r="T410" s="72">
        <f t="shared" si="312"/>
        <v>9.2557848655409627E-2</v>
      </c>
      <c r="U410" s="72">
        <f t="shared" si="310"/>
        <v>0.14696685428392744</v>
      </c>
    </row>
    <row r="411" spans="1:21" x14ac:dyDescent="0.25">
      <c r="A411" s="168"/>
      <c r="B411" s="3"/>
      <c r="C411" s="3"/>
      <c r="D411" s="3"/>
      <c r="E411" s="3"/>
      <c r="F411" s="200"/>
      <c r="G411" s="200"/>
      <c r="H411" s="200"/>
      <c r="I411" s="200"/>
      <c r="J411" s="200"/>
      <c r="K411" s="200"/>
      <c r="L411" s="200"/>
      <c r="M411" s="3"/>
      <c r="N411" s="3"/>
      <c r="O411" s="3"/>
      <c r="P411" s="3"/>
      <c r="Q411" s="3"/>
      <c r="R411" s="4"/>
      <c r="S411" s="4"/>
    </row>
    <row r="412" spans="1:21" ht="15.75" thickBot="1" x14ac:dyDescent="0.3">
      <c r="A412" s="168"/>
      <c r="B412" s="3"/>
      <c r="C412" s="3"/>
      <c r="D412" s="3"/>
      <c r="E412" s="3"/>
      <c r="F412" s="188" t="s">
        <v>12</v>
      </c>
      <c r="G412" s="188" t="s">
        <v>3</v>
      </c>
      <c r="H412" s="188" t="s">
        <v>92</v>
      </c>
      <c r="I412" s="188" t="s">
        <v>13</v>
      </c>
      <c r="J412" s="188" t="s">
        <v>2</v>
      </c>
      <c r="K412" s="188" t="s">
        <v>0</v>
      </c>
      <c r="L412" s="190" t="s">
        <v>1</v>
      </c>
      <c r="M412" s="3" t="s">
        <v>14</v>
      </c>
      <c r="N412" s="3" t="s">
        <v>4</v>
      </c>
      <c r="O412" s="3" t="s">
        <v>5</v>
      </c>
      <c r="P412" s="3" t="s">
        <v>6</v>
      </c>
      <c r="Q412" s="3" t="s">
        <v>95</v>
      </c>
      <c r="R412" s="4"/>
      <c r="S412" s="3" t="s">
        <v>94</v>
      </c>
      <c r="T412" s="3" t="s">
        <v>93</v>
      </c>
      <c r="U412" s="3" t="s">
        <v>229</v>
      </c>
    </row>
    <row r="413" spans="1:21" x14ac:dyDescent="0.25">
      <c r="A413" s="168"/>
      <c r="B413" s="3">
        <v>90928</v>
      </c>
      <c r="C413" s="3" t="s">
        <v>57</v>
      </c>
      <c r="D413" s="3">
        <v>1</v>
      </c>
      <c r="E413" s="3" t="s">
        <v>23</v>
      </c>
      <c r="F413" s="191">
        <v>2446</v>
      </c>
      <c r="G413" s="192">
        <v>163</v>
      </c>
      <c r="H413" s="192">
        <v>56</v>
      </c>
      <c r="I413" s="193">
        <v>555</v>
      </c>
      <c r="J413" s="193">
        <v>829</v>
      </c>
      <c r="K413" s="193">
        <v>622</v>
      </c>
      <c r="L413" s="194">
        <v>221</v>
      </c>
      <c r="M413" s="124">
        <f t="shared" ref="M413:M418" si="313">I413/(F413-G413-H413)</f>
        <v>0.24921418949259094</v>
      </c>
      <c r="N413" s="63">
        <f t="shared" ref="N413:N418" si="314">J413/(F413-G413-H413)</f>
        <v>0.37224966322406827</v>
      </c>
      <c r="O413" s="63">
        <f t="shared" ref="O413:O418" si="315">K413/(F413-G413-H413)</f>
        <v>0.2792995060619668</v>
      </c>
      <c r="P413" s="64">
        <f t="shared" ref="P413:P418" si="316">L413/(F413-G413-H413)</f>
        <v>9.9236641221374045E-2</v>
      </c>
      <c r="Q413" s="44">
        <v>2014</v>
      </c>
      <c r="R413" s="27"/>
      <c r="S413" s="2">
        <f>H413/F413</f>
        <v>2.2894521668029435E-2</v>
      </c>
      <c r="T413" s="72">
        <f>G413/F413</f>
        <v>6.6639411283728536E-2</v>
      </c>
      <c r="U413" s="72">
        <f>S413+T413</f>
        <v>8.9533932951757975E-2</v>
      </c>
    </row>
    <row r="414" spans="1:21" x14ac:dyDescent="0.25">
      <c r="A414" s="168"/>
      <c r="B414" s="3"/>
      <c r="C414" s="3" t="s">
        <v>18</v>
      </c>
      <c r="D414" s="3"/>
      <c r="E414" s="3"/>
      <c r="F414" s="143">
        <v>1975</v>
      </c>
      <c r="G414" s="157">
        <v>98</v>
      </c>
      <c r="H414" s="157">
        <v>73</v>
      </c>
      <c r="I414" s="144">
        <v>431</v>
      </c>
      <c r="J414" s="144">
        <v>615</v>
      </c>
      <c r="K414" s="144">
        <v>538</v>
      </c>
      <c r="L414" s="153">
        <v>220</v>
      </c>
      <c r="M414" s="120">
        <f t="shared" si="313"/>
        <v>0.23891352549889136</v>
      </c>
      <c r="N414" s="18">
        <f t="shared" si="314"/>
        <v>0.34090909090909088</v>
      </c>
      <c r="O414" s="18">
        <f t="shared" si="315"/>
        <v>0.29822616407982261</v>
      </c>
      <c r="P414" s="19">
        <f t="shared" si="316"/>
        <v>0.12195121951219512</v>
      </c>
      <c r="Q414" s="44">
        <v>2015</v>
      </c>
      <c r="R414" s="27"/>
      <c r="S414" s="2">
        <f t="shared" ref="S414:S417" si="317">H414/F414</f>
        <v>3.6962025316455697E-2</v>
      </c>
      <c r="T414" s="72">
        <f t="shared" ref="T414:T417" si="318">G414/F414</f>
        <v>4.9620253164556961E-2</v>
      </c>
      <c r="U414" s="72">
        <f t="shared" ref="U414:U419" si="319">S414+T414</f>
        <v>8.6582278481012659E-2</v>
      </c>
    </row>
    <row r="415" spans="1:21" x14ac:dyDescent="0.25">
      <c r="A415" s="168"/>
      <c r="B415" s="3"/>
      <c r="C415" s="3"/>
      <c r="D415" s="3"/>
      <c r="E415" s="3"/>
      <c r="F415" s="143">
        <v>2125</v>
      </c>
      <c r="G415" s="157">
        <v>135</v>
      </c>
      <c r="H415" s="157">
        <v>53</v>
      </c>
      <c r="I415" s="144">
        <v>429</v>
      </c>
      <c r="J415" s="144">
        <v>662</v>
      </c>
      <c r="K415" s="144">
        <v>608</v>
      </c>
      <c r="L415" s="153">
        <v>238</v>
      </c>
      <c r="M415" s="120">
        <f t="shared" si="313"/>
        <v>0.22147651006711411</v>
      </c>
      <c r="N415" s="18">
        <f t="shared" si="314"/>
        <v>0.34176561693340218</v>
      </c>
      <c r="O415" s="18">
        <f t="shared" si="315"/>
        <v>0.31388745482705216</v>
      </c>
      <c r="P415" s="19">
        <f t="shared" si="316"/>
        <v>0.12287041817243159</v>
      </c>
      <c r="Q415" s="44">
        <v>2016</v>
      </c>
      <c r="R415" s="4"/>
      <c r="S415" s="2">
        <f t="shared" si="317"/>
        <v>2.4941176470588234E-2</v>
      </c>
      <c r="T415" s="72">
        <f t="shared" si="318"/>
        <v>6.3529411764705876E-2</v>
      </c>
      <c r="U415" s="72">
        <f t="shared" si="319"/>
        <v>8.8470588235294106E-2</v>
      </c>
    </row>
    <row r="416" spans="1:21" x14ac:dyDescent="0.25">
      <c r="A416" s="168"/>
      <c r="B416" s="3"/>
      <c r="C416" s="3"/>
      <c r="D416" s="3"/>
      <c r="E416" s="3"/>
      <c r="F416" s="143">
        <v>1530</v>
      </c>
      <c r="G416" s="157">
        <v>58</v>
      </c>
      <c r="H416" s="157">
        <v>22</v>
      </c>
      <c r="I416" s="146">
        <v>267</v>
      </c>
      <c r="J416" s="146">
        <v>550</v>
      </c>
      <c r="K416" s="146">
        <v>461</v>
      </c>
      <c r="L416" s="153">
        <v>172</v>
      </c>
      <c r="M416" s="65">
        <f t="shared" si="313"/>
        <v>0.18413793103448275</v>
      </c>
      <c r="N416" s="66">
        <f t="shared" si="314"/>
        <v>0.37931034482758619</v>
      </c>
      <c r="O416" s="66">
        <f t="shared" si="315"/>
        <v>0.31793103448275861</v>
      </c>
      <c r="P416" s="67">
        <f t="shared" si="316"/>
        <v>0.11862068965517242</v>
      </c>
      <c r="Q416" s="44">
        <v>2017</v>
      </c>
      <c r="R416" s="4"/>
      <c r="S416" s="2">
        <f t="shared" si="317"/>
        <v>1.4379084967320261E-2</v>
      </c>
      <c r="T416" s="72">
        <f t="shared" si="318"/>
        <v>3.7908496732026141E-2</v>
      </c>
      <c r="U416" s="72">
        <f t="shared" si="319"/>
        <v>5.22875816993464E-2</v>
      </c>
    </row>
    <row r="417" spans="1:21" ht="15.75" thickBot="1" x14ac:dyDescent="0.3">
      <c r="A417" s="168"/>
      <c r="B417" s="3"/>
      <c r="C417" s="3"/>
      <c r="D417" s="3"/>
      <c r="E417" s="3"/>
      <c r="F417" s="147">
        <v>1801</v>
      </c>
      <c r="G417" s="156">
        <v>160</v>
      </c>
      <c r="H417" s="156">
        <v>44</v>
      </c>
      <c r="I417" s="148">
        <v>356</v>
      </c>
      <c r="J417" s="148">
        <v>548</v>
      </c>
      <c r="K417" s="148">
        <v>491</v>
      </c>
      <c r="L417" s="139">
        <v>202</v>
      </c>
      <c r="M417" s="119">
        <f t="shared" si="313"/>
        <v>0.22291797119599249</v>
      </c>
      <c r="N417" s="23">
        <f t="shared" si="314"/>
        <v>0.34314339386349407</v>
      </c>
      <c r="O417" s="23">
        <f t="shared" si="315"/>
        <v>0.30745147150907953</v>
      </c>
      <c r="P417" s="24">
        <f t="shared" si="316"/>
        <v>0.12648716343143393</v>
      </c>
      <c r="Q417" s="44">
        <v>2018</v>
      </c>
      <c r="R417" s="4"/>
      <c r="S417" s="2">
        <f t="shared" si="317"/>
        <v>2.4430871737923375E-2</v>
      </c>
      <c r="T417" s="72">
        <f t="shared" si="318"/>
        <v>8.8839533592448644E-2</v>
      </c>
      <c r="U417" s="72">
        <f t="shared" si="319"/>
        <v>0.11327040533037203</v>
      </c>
    </row>
    <row r="418" spans="1:21" ht="15.75" thickBot="1" x14ac:dyDescent="0.3">
      <c r="A418" s="168"/>
      <c r="B418" s="3"/>
      <c r="C418" s="3"/>
      <c r="D418" s="3"/>
      <c r="E418" s="3"/>
      <c r="F418" s="147">
        <v>1432</v>
      </c>
      <c r="G418" s="156">
        <v>97</v>
      </c>
      <c r="H418" s="156">
        <v>39</v>
      </c>
      <c r="I418" s="148">
        <v>299</v>
      </c>
      <c r="J418" s="148">
        <v>429</v>
      </c>
      <c r="K418" s="148">
        <v>406</v>
      </c>
      <c r="L418" s="139">
        <v>162</v>
      </c>
      <c r="M418" s="119">
        <f t="shared" si="313"/>
        <v>0.23070987654320987</v>
      </c>
      <c r="N418" s="23">
        <f t="shared" si="314"/>
        <v>0.33101851851851855</v>
      </c>
      <c r="O418" s="23">
        <f t="shared" si="315"/>
        <v>0.31327160493827161</v>
      </c>
      <c r="P418" s="24">
        <f t="shared" si="316"/>
        <v>0.125</v>
      </c>
      <c r="Q418" s="25">
        <v>2019</v>
      </c>
      <c r="R418" s="4"/>
      <c r="S418" s="2">
        <f t="shared" ref="S418:S419" si="320">H418/F418</f>
        <v>2.7234636871508379E-2</v>
      </c>
      <c r="T418" s="72">
        <f t="shared" ref="T418:T419" si="321">G418/F418</f>
        <v>6.773743016759777E-2</v>
      </c>
      <c r="U418" s="72">
        <f t="shared" si="319"/>
        <v>9.4972067039106156E-2</v>
      </c>
    </row>
    <row r="419" spans="1:21" ht="15.75" thickBot="1" x14ac:dyDescent="0.3">
      <c r="A419" s="168"/>
      <c r="B419" s="3"/>
      <c r="C419" s="3"/>
      <c r="D419" s="3"/>
      <c r="E419" s="3"/>
      <c r="F419" s="147">
        <v>1299</v>
      </c>
      <c r="G419" s="156">
        <v>117</v>
      </c>
      <c r="H419" s="156">
        <v>107</v>
      </c>
      <c r="I419" s="148">
        <v>173</v>
      </c>
      <c r="J419" s="148">
        <v>364</v>
      </c>
      <c r="K419" s="148">
        <v>355</v>
      </c>
      <c r="L419" s="139">
        <v>183</v>
      </c>
      <c r="M419" s="119">
        <f>I419/(F419-G419-H419)</f>
        <v>0.16093023255813954</v>
      </c>
      <c r="N419" s="23">
        <f>J419/(F419-G419-H419)</f>
        <v>0.3386046511627907</v>
      </c>
      <c r="O419" s="23">
        <f>K419/(F419-G419-H419)</f>
        <v>0.33023255813953489</v>
      </c>
      <c r="P419" s="24">
        <f>L419/(F419-G419-H419)</f>
        <v>0.17023255813953489</v>
      </c>
      <c r="Q419" s="25">
        <v>2020</v>
      </c>
      <c r="R419" s="4"/>
      <c r="S419" s="2">
        <f t="shared" si="320"/>
        <v>8.2371054657428791E-2</v>
      </c>
      <c r="T419" s="72">
        <f t="shared" si="321"/>
        <v>9.0069284064665134E-2</v>
      </c>
      <c r="U419" s="72">
        <f t="shared" si="319"/>
        <v>0.17244033872209391</v>
      </c>
    </row>
    <row r="420" spans="1:21" x14ac:dyDescent="0.25">
      <c r="A420" s="168"/>
      <c r="B420" s="3"/>
      <c r="C420" s="3"/>
      <c r="D420" s="3"/>
      <c r="E420" s="3"/>
      <c r="F420" s="200"/>
      <c r="G420" s="200"/>
      <c r="H420" s="200"/>
      <c r="I420" s="200"/>
      <c r="J420" s="200"/>
      <c r="K420" s="200"/>
      <c r="L420" s="200"/>
      <c r="M420" s="3"/>
      <c r="N420" s="3"/>
      <c r="O420" s="3"/>
      <c r="P420" s="3"/>
      <c r="Q420" s="3"/>
      <c r="R420" s="4"/>
      <c r="S420" s="4"/>
    </row>
    <row r="421" spans="1:21" ht="15.75" thickBot="1" x14ac:dyDescent="0.3">
      <c r="A421" s="168"/>
      <c r="B421" s="3"/>
      <c r="C421" s="3"/>
      <c r="D421" s="3"/>
      <c r="E421" s="3"/>
      <c r="F421" s="188" t="s">
        <v>12</v>
      </c>
      <c r="G421" s="188" t="s">
        <v>3</v>
      </c>
      <c r="H421" s="188" t="s">
        <v>92</v>
      </c>
      <c r="I421" s="188" t="s">
        <v>13</v>
      </c>
      <c r="J421" s="188" t="s">
        <v>2</v>
      </c>
      <c r="K421" s="188" t="s">
        <v>0</v>
      </c>
      <c r="L421" s="190" t="s">
        <v>1</v>
      </c>
      <c r="M421" s="3" t="s">
        <v>14</v>
      </c>
      <c r="N421" s="3" t="s">
        <v>4</v>
      </c>
      <c r="O421" s="3" t="s">
        <v>5</v>
      </c>
      <c r="P421" s="3" t="s">
        <v>6</v>
      </c>
      <c r="Q421" s="3" t="s">
        <v>95</v>
      </c>
      <c r="R421" s="4"/>
      <c r="S421" s="3" t="s">
        <v>94</v>
      </c>
      <c r="T421" s="3" t="s">
        <v>93</v>
      </c>
      <c r="U421" s="3" t="s">
        <v>229</v>
      </c>
    </row>
    <row r="422" spans="1:21" x14ac:dyDescent="0.25">
      <c r="A422" s="168"/>
      <c r="B422" s="3">
        <v>90929</v>
      </c>
      <c r="C422" s="3" t="s">
        <v>58</v>
      </c>
      <c r="D422" s="3">
        <v>1</v>
      </c>
      <c r="E422" s="3" t="s">
        <v>23</v>
      </c>
      <c r="F422" s="191">
        <v>4004</v>
      </c>
      <c r="G422" s="192">
        <v>346</v>
      </c>
      <c r="H422" s="192">
        <v>82</v>
      </c>
      <c r="I422" s="193">
        <v>921</v>
      </c>
      <c r="J422" s="193">
        <v>1302</v>
      </c>
      <c r="K422" s="193">
        <v>973</v>
      </c>
      <c r="L422" s="194">
        <v>380</v>
      </c>
      <c r="M422" s="124">
        <f t="shared" ref="M422:M427" si="322">I422/(F422-G422-H422)</f>
        <v>0.2575503355704698</v>
      </c>
      <c r="N422" s="63">
        <f t="shared" ref="N422:N427" si="323">J422/(F422-G422-H422)</f>
        <v>0.36409395973154363</v>
      </c>
      <c r="O422" s="63">
        <f t="shared" ref="O422:O427" si="324">K422/(F422-G422-H422)</f>
        <v>0.2720917225950783</v>
      </c>
      <c r="P422" s="64">
        <f t="shared" ref="P422:P427" si="325">L422/(F422-G422-H422)</f>
        <v>0.10626398210290827</v>
      </c>
      <c r="Q422" s="44">
        <v>2014</v>
      </c>
      <c r="R422" s="27"/>
      <c r="S422" s="2">
        <f>H422/F422</f>
        <v>2.047952047952048E-2</v>
      </c>
      <c r="T422" s="72">
        <f>G422/F422</f>
        <v>8.6413586413586416E-2</v>
      </c>
      <c r="U422" s="72">
        <f>S422+T422</f>
        <v>0.1068931068931069</v>
      </c>
    </row>
    <row r="423" spans="1:21" x14ac:dyDescent="0.25">
      <c r="A423" s="168"/>
      <c r="B423" s="3"/>
      <c r="C423" s="3" t="s">
        <v>21</v>
      </c>
      <c r="D423" s="3"/>
      <c r="E423" s="3"/>
      <c r="F423" s="143">
        <v>3723</v>
      </c>
      <c r="G423" s="157">
        <v>407</v>
      </c>
      <c r="H423" s="157">
        <v>84</v>
      </c>
      <c r="I423" s="144">
        <v>816</v>
      </c>
      <c r="J423" s="144">
        <v>1194</v>
      </c>
      <c r="K423" s="144">
        <v>839</v>
      </c>
      <c r="L423" s="153">
        <v>383</v>
      </c>
      <c r="M423" s="120">
        <f t="shared" si="322"/>
        <v>0.25247524752475248</v>
      </c>
      <c r="N423" s="18">
        <f t="shared" si="323"/>
        <v>0.36943069306930693</v>
      </c>
      <c r="O423" s="18">
        <f t="shared" si="324"/>
        <v>0.25959158415841582</v>
      </c>
      <c r="P423" s="19">
        <f t="shared" si="325"/>
        <v>0.11850247524752475</v>
      </c>
      <c r="Q423" s="44">
        <v>2015</v>
      </c>
      <c r="R423" s="27"/>
      <c r="S423" s="2">
        <f t="shared" ref="S423:S426" si="326">H423/F423</f>
        <v>2.2562449637389202E-2</v>
      </c>
      <c r="T423" s="72">
        <f t="shared" ref="T423:T426" si="327">G423/F423</f>
        <v>0.10932044050496911</v>
      </c>
      <c r="U423" s="72">
        <f t="shared" ref="U423:U428" si="328">S423+T423</f>
        <v>0.13188289014235832</v>
      </c>
    </row>
    <row r="424" spans="1:21" x14ac:dyDescent="0.25">
      <c r="A424" s="168"/>
      <c r="B424" s="3"/>
      <c r="C424" s="3"/>
      <c r="D424" s="3"/>
      <c r="E424" s="3"/>
      <c r="F424" s="143">
        <v>3477</v>
      </c>
      <c r="G424" s="157">
        <v>230</v>
      </c>
      <c r="H424" s="157">
        <v>121</v>
      </c>
      <c r="I424" s="144">
        <v>813</v>
      </c>
      <c r="J424" s="144">
        <v>1196</v>
      </c>
      <c r="K424" s="144">
        <v>769</v>
      </c>
      <c r="L424" s="153">
        <v>348</v>
      </c>
      <c r="M424" s="120">
        <f t="shared" si="322"/>
        <v>0.26007677543186181</v>
      </c>
      <c r="N424" s="18">
        <f t="shared" si="323"/>
        <v>0.38259756877799106</v>
      </c>
      <c r="O424" s="18">
        <f t="shared" si="324"/>
        <v>0.24600127959053103</v>
      </c>
      <c r="P424" s="19">
        <f t="shared" si="325"/>
        <v>0.11132437619961612</v>
      </c>
      <c r="Q424" s="44">
        <v>2016</v>
      </c>
      <c r="R424" s="4"/>
      <c r="S424" s="2">
        <f t="shared" si="326"/>
        <v>3.480011504170262E-2</v>
      </c>
      <c r="T424" s="72">
        <f t="shared" si="327"/>
        <v>6.6148979004889266E-2</v>
      </c>
      <c r="U424" s="72">
        <f t="shared" si="328"/>
        <v>0.10094909404659189</v>
      </c>
    </row>
    <row r="425" spans="1:21" x14ac:dyDescent="0.25">
      <c r="A425" s="168"/>
      <c r="B425" s="3"/>
      <c r="C425" s="3"/>
      <c r="D425" s="3"/>
      <c r="E425" s="3"/>
      <c r="F425" s="143">
        <v>3432</v>
      </c>
      <c r="G425" s="157">
        <v>181</v>
      </c>
      <c r="H425" s="157">
        <v>91</v>
      </c>
      <c r="I425" s="146">
        <v>578</v>
      </c>
      <c r="J425" s="146">
        <v>1295</v>
      </c>
      <c r="K425" s="146">
        <v>868</v>
      </c>
      <c r="L425" s="153">
        <v>419</v>
      </c>
      <c r="M425" s="65">
        <f t="shared" si="322"/>
        <v>0.18291139240506329</v>
      </c>
      <c r="N425" s="66">
        <f t="shared" si="323"/>
        <v>0.4098101265822785</v>
      </c>
      <c r="O425" s="66">
        <f t="shared" si="324"/>
        <v>0.27468354430379749</v>
      </c>
      <c r="P425" s="67">
        <f t="shared" si="325"/>
        <v>0.13259493670886077</v>
      </c>
      <c r="Q425" s="44">
        <v>2017</v>
      </c>
      <c r="R425" s="4"/>
      <c r="S425" s="2">
        <f t="shared" si="326"/>
        <v>2.6515151515151516E-2</v>
      </c>
      <c r="T425" s="72">
        <f t="shared" si="327"/>
        <v>5.2738927738927736E-2</v>
      </c>
      <c r="U425" s="72">
        <f t="shared" si="328"/>
        <v>7.9254079254079249E-2</v>
      </c>
    </row>
    <row r="426" spans="1:21" ht="15.75" thickBot="1" x14ac:dyDescent="0.3">
      <c r="A426" s="168"/>
      <c r="B426" s="3"/>
      <c r="C426" s="3"/>
      <c r="D426" s="3"/>
      <c r="E426" s="3"/>
      <c r="F426" s="147">
        <v>2958</v>
      </c>
      <c r="G426" s="156">
        <v>315</v>
      </c>
      <c r="H426" s="156">
        <v>159</v>
      </c>
      <c r="I426" s="148">
        <v>694</v>
      </c>
      <c r="J426" s="148">
        <v>867</v>
      </c>
      <c r="K426" s="148">
        <v>685</v>
      </c>
      <c r="L426" s="139">
        <v>238</v>
      </c>
      <c r="M426" s="119">
        <f t="shared" si="322"/>
        <v>0.27938808373590984</v>
      </c>
      <c r="N426" s="23">
        <f t="shared" si="323"/>
        <v>0.34903381642512077</v>
      </c>
      <c r="O426" s="23">
        <f t="shared" si="324"/>
        <v>0.27576489533011272</v>
      </c>
      <c r="P426" s="24">
        <f t="shared" si="325"/>
        <v>9.5813204508856678E-2</v>
      </c>
      <c r="Q426" s="44">
        <v>2018</v>
      </c>
      <c r="R426" s="4"/>
      <c r="S426" s="2">
        <f t="shared" si="326"/>
        <v>5.3752535496957403E-2</v>
      </c>
      <c r="T426" s="72">
        <f t="shared" si="327"/>
        <v>0.10649087221095335</v>
      </c>
      <c r="U426" s="72">
        <f t="shared" si="328"/>
        <v>0.16024340770791076</v>
      </c>
    </row>
    <row r="427" spans="1:21" ht="15.75" thickBot="1" x14ac:dyDescent="0.3">
      <c r="A427" s="114"/>
      <c r="B427" s="3"/>
      <c r="C427" s="3"/>
      <c r="D427" s="3"/>
      <c r="E427" s="3"/>
      <c r="F427" s="147">
        <v>3039</v>
      </c>
      <c r="G427" s="156">
        <v>171</v>
      </c>
      <c r="H427" s="156">
        <v>45</v>
      </c>
      <c r="I427" s="148">
        <v>563</v>
      </c>
      <c r="J427" s="148">
        <v>985</v>
      </c>
      <c r="K427" s="148">
        <v>774</v>
      </c>
      <c r="L427" s="139">
        <v>501</v>
      </c>
      <c r="M427" s="119">
        <f t="shared" si="322"/>
        <v>0.19943322706340771</v>
      </c>
      <c r="N427" s="23">
        <f t="shared" si="323"/>
        <v>0.34891958908962095</v>
      </c>
      <c r="O427" s="23">
        <f t="shared" si="324"/>
        <v>0.27417640807651433</v>
      </c>
      <c r="P427" s="24">
        <f t="shared" si="325"/>
        <v>0.17747077577045697</v>
      </c>
      <c r="Q427" s="25">
        <v>2019</v>
      </c>
      <c r="R427" s="4"/>
      <c r="S427" s="2">
        <f t="shared" ref="S427:S428" si="329">H427/F427</f>
        <v>1.4807502467917079E-2</v>
      </c>
      <c r="T427" s="72">
        <f t="shared" ref="T427:T428" si="330">G427/F427</f>
        <v>5.6268509378084898E-2</v>
      </c>
      <c r="U427" s="72">
        <f t="shared" si="328"/>
        <v>7.1076011846001971E-2</v>
      </c>
    </row>
    <row r="428" spans="1:21" ht="15.75" thickBot="1" x14ac:dyDescent="0.3">
      <c r="A428" s="134"/>
      <c r="B428" s="3"/>
      <c r="C428" s="3"/>
      <c r="D428" s="3"/>
      <c r="E428" s="3"/>
      <c r="F428" s="147">
        <v>2984</v>
      </c>
      <c r="G428" s="156">
        <v>356</v>
      </c>
      <c r="H428" s="156">
        <v>168</v>
      </c>
      <c r="I428" s="148">
        <v>491</v>
      </c>
      <c r="J428" s="148">
        <v>835</v>
      </c>
      <c r="K428" s="148">
        <v>738</v>
      </c>
      <c r="L428" s="139">
        <v>396</v>
      </c>
      <c r="M428" s="119">
        <f>I428/(F428-G428-H428)</f>
        <v>0.19959349593495934</v>
      </c>
      <c r="N428" s="23">
        <f>J428/(F428-G428-H428)</f>
        <v>0.33943089430894308</v>
      </c>
      <c r="O428" s="23">
        <f>K428/(F428-G428-H428)</f>
        <v>0.3</v>
      </c>
      <c r="P428" s="24">
        <f>L428/(F428-G428-H428)</f>
        <v>0.16097560975609757</v>
      </c>
      <c r="Q428" s="25">
        <v>2020</v>
      </c>
      <c r="R428" s="4"/>
      <c r="S428" s="2">
        <f t="shared" si="329"/>
        <v>5.6300268096514748E-2</v>
      </c>
      <c r="T428" s="72">
        <f t="shared" si="330"/>
        <v>0.11930294906166219</v>
      </c>
      <c r="U428" s="72">
        <f t="shared" si="328"/>
        <v>0.17560321715817695</v>
      </c>
    </row>
    <row r="429" spans="1:21" x14ac:dyDescent="0.25">
      <c r="B429" s="3"/>
      <c r="C429" s="3"/>
      <c r="D429" s="3"/>
      <c r="E429" s="3"/>
      <c r="F429" s="190"/>
      <c r="G429" s="190"/>
      <c r="H429" s="190"/>
      <c r="I429" s="190"/>
      <c r="J429" s="190"/>
      <c r="K429" s="190"/>
      <c r="L429" s="190"/>
      <c r="M429" s="3"/>
      <c r="N429" s="3"/>
      <c r="O429" s="3"/>
      <c r="P429" s="3"/>
      <c r="Q429" s="3"/>
      <c r="R429" s="4"/>
      <c r="S429" s="4"/>
    </row>
    <row r="430" spans="1:21" x14ac:dyDescent="0.25">
      <c r="A430" s="54"/>
      <c r="B430" s="54"/>
      <c r="C430" s="54"/>
      <c r="D430" s="54"/>
      <c r="E430" s="54"/>
      <c r="F430" s="187"/>
      <c r="G430" s="187"/>
      <c r="H430" s="187"/>
      <c r="I430" s="187"/>
      <c r="J430" s="187"/>
      <c r="K430" s="187"/>
      <c r="L430" s="187"/>
      <c r="M430" s="54"/>
      <c r="N430" s="54"/>
      <c r="O430" s="54"/>
      <c r="P430" s="54"/>
      <c r="Q430" s="68"/>
      <c r="R430" s="54"/>
      <c r="S430" s="54"/>
    </row>
    <row r="431" spans="1:21" ht="15.75" thickBot="1" x14ac:dyDescent="0.3">
      <c r="B431" s="55" t="s">
        <v>9</v>
      </c>
      <c r="C431" s="1"/>
      <c r="D431" s="55" t="s">
        <v>10</v>
      </c>
      <c r="E431" s="55"/>
      <c r="F431" s="188" t="s">
        <v>12</v>
      </c>
      <c r="G431" s="188" t="s">
        <v>3</v>
      </c>
      <c r="H431" s="188" t="s">
        <v>92</v>
      </c>
      <c r="I431" s="188" t="s">
        <v>13</v>
      </c>
      <c r="J431" s="188" t="s">
        <v>2</v>
      </c>
      <c r="K431" s="188" t="s">
        <v>0</v>
      </c>
      <c r="L431" s="190" t="s">
        <v>1</v>
      </c>
      <c r="M431" s="3" t="s">
        <v>14</v>
      </c>
      <c r="N431" s="3" t="s">
        <v>4</v>
      </c>
      <c r="O431" s="3" t="s">
        <v>5</v>
      </c>
      <c r="P431" s="3" t="s">
        <v>6</v>
      </c>
      <c r="Q431" s="3" t="s">
        <v>95</v>
      </c>
      <c r="R431" s="4"/>
      <c r="S431" s="3"/>
      <c r="T431" s="3"/>
    </row>
    <row r="432" spans="1:21" ht="15" customHeight="1" x14ac:dyDescent="0.25">
      <c r="A432" s="169" t="s">
        <v>213</v>
      </c>
      <c r="B432" s="3">
        <v>91153</v>
      </c>
      <c r="C432" s="3" t="s">
        <v>59</v>
      </c>
      <c r="D432" s="3">
        <v>2</v>
      </c>
      <c r="E432" s="3" t="s">
        <v>16</v>
      </c>
      <c r="F432" s="191">
        <v>12916</v>
      </c>
      <c r="G432" s="192">
        <v>95</v>
      </c>
      <c r="H432" s="192"/>
      <c r="I432" s="193">
        <v>1651</v>
      </c>
      <c r="J432" s="193">
        <v>4906</v>
      </c>
      <c r="K432" s="193">
        <v>2958</v>
      </c>
      <c r="L432" s="194">
        <v>3306</v>
      </c>
      <c r="M432" s="62">
        <f t="shared" ref="M432:M437" si="331">I432/(F432-G432-H432)</f>
        <v>0.12877310662194835</v>
      </c>
      <c r="N432" s="63">
        <f t="shared" ref="N432:N437" si="332">J432/(F432-G432-H432)</f>
        <v>0.38265345916855159</v>
      </c>
      <c r="O432" s="63">
        <f t="shared" ref="O432:O437" si="333">K432/(F432-G432-H432)</f>
        <v>0.2307152328211528</v>
      </c>
      <c r="P432" s="75">
        <f t="shared" ref="P432:P437" si="334">L432/(F432-G432-H432)</f>
        <v>0.25785820138834725</v>
      </c>
      <c r="Q432" s="44">
        <v>2014</v>
      </c>
      <c r="R432" s="27"/>
      <c r="S432" s="2"/>
      <c r="T432" s="72"/>
    </row>
    <row r="433" spans="1:20" x14ac:dyDescent="0.25">
      <c r="A433" s="169"/>
      <c r="B433" s="3"/>
      <c r="C433" s="3" t="s">
        <v>18</v>
      </c>
      <c r="D433" s="3"/>
      <c r="E433" s="3"/>
      <c r="F433" s="143">
        <v>13646</v>
      </c>
      <c r="G433" s="157">
        <v>89</v>
      </c>
      <c r="H433" s="157"/>
      <c r="I433" s="144">
        <v>1590</v>
      </c>
      <c r="J433" s="144">
        <v>5100</v>
      </c>
      <c r="K433" s="144">
        <v>3108</v>
      </c>
      <c r="L433" s="153">
        <v>3759</v>
      </c>
      <c r="M433" s="17">
        <f t="shared" si="331"/>
        <v>0.11728258464262005</v>
      </c>
      <c r="N433" s="18">
        <f t="shared" si="332"/>
        <v>0.3761894224385926</v>
      </c>
      <c r="O433" s="18">
        <f t="shared" si="333"/>
        <v>0.22925425979198938</v>
      </c>
      <c r="P433" s="74">
        <f t="shared" si="334"/>
        <v>0.27727373312679798</v>
      </c>
      <c r="Q433" s="44">
        <v>2015</v>
      </c>
      <c r="R433" s="27"/>
      <c r="S433" s="2"/>
      <c r="T433" s="72"/>
    </row>
    <row r="434" spans="1:20" x14ac:dyDescent="0.25">
      <c r="A434" s="169"/>
      <c r="B434" s="3"/>
      <c r="C434" s="3"/>
      <c r="D434" s="3"/>
      <c r="E434" s="3"/>
      <c r="F434" s="143">
        <v>14685</v>
      </c>
      <c r="G434" s="157">
        <v>120</v>
      </c>
      <c r="H434" s="157"/>
      <c r="I434" s="144">
        <v>1722</v>
      </c>
      <c r="J434" s="144">
        <v>5377</v>
      </c>
      <c r="K434" s="144">
        <v>3461</v>
      </c>
      <c r="L434" s="153">
        <v>4005</v>
      </c>
      <c r="M434" s="17">
        <f t="shared" si="331"/>
        <v>0.11822863027806385</v>
      </c>
      <c r="N434" s="18">
        <f t="shared" si="332"/>
        <v>0.36917267421901817</v>
      </c>
      <c r="O434" s="18">
        <f t="shared" si="333"/>
        <v>0.23762444215585307</v>
      </c>
      <c r="P434" s="74">
        <f t="shared" si="334"/>
        <v>0.27497425334706488</v>
      </c>
      <c r="Q434" s="44">
        <v>2016</v>
      </c>
      <c r="R434" s="4"/>
      <c r="S434" s="2"/>
      <c r="T434" s="72"/>
    </row>
    <row r="435" spans="1:20" x14ac:dyDescent="0.25">
      <c r="A435" s="169"/>
      <c r="B435" s="3"/>
      <c r="C435" s="3"/>
      <c r="D435" s="3"/>
      <c r="E435" s="3"/>
      <c r="F435" s="143">
        <v>14854</v>
      </c>
      <c r="G435" s="157">
        <v>85</v>
      </c>
      <c r="H435" s="157"/>
      <c r="I435" s="146">
        <v>1625</v>
      </c>
      <c r="J435" s="146">
        <v>5342</v>
      </c>
      <c r="K435" s="146">
        <v>3421</v>
      </c>
      <c r="L435" s="153">
        <v>4381</v>
      </c>
      <c r="M435" s="65">
        <f t="shared" si="331"/>
        <v>0.11002776085042995</v>
      </c>
      <c r="N435" s="66">
        <f t="shared" si="332"/>
        <v>0.36170356828492112</v>
      </c>
      <c r="O435" s="66">
        <f t="shared" si="333"/>
        <v>0.23163382761188978</v>
      </c>
      <c r="P435" s="73">
        <f t="shared" si="334"/>
        <v>0.29663484325275918</v>
      </c>
      <c r="Q435" s="44">
        <v>2017</v>
      </c>
      <c r="R435" s="4"/>
      <c r="S435" s="2"/>
      <c r="T435" s="72"/>
    </row>
    <row r="436" spans="1:20" ht="15.75" thickBot="1" x14ac:dyDescent="0.3">
      <c r="A436" s="169"/>
      <c r="B436" s="3"/>
      <c r="C436" s="3"/>
      <c r="D436" s="3"/>
      <c r="E436" s="3"/>
      <c r="F436" s="147">
        <v>14601</v>
      </c>
      <c r="G436" s="156">
        <v>79</v>
      </c>
      <c r="H436" s="156"/>
      <c r="I436" s="148">
        <v>1673</v>
      </c>
      <c r="J436" s="148">
        <v>5065</v>
      </c>
      <c r="K436" s="148">
        <v>3426</v>
      </c>
      <c r="L436" s="139">
        <v>4358</v>
      </c>
      <c r="M436" s="28">
        <f t="shared" si="331"/>
        <v>0.11520451728412065</v>
      </c>
      <c r="N436" s="23">
        <f t="shared" si="332"/>
        <v>0.34878115961988709</v>
      </c>
      <c r="O436" s="23">
        <f t="shared" si="333"/>
        <v>0.23591791764219805</v>
      </c>
      <c r="P436" s="78">
        <f t="shared" si="334"/>
        <v>0.30009640545379423</v>
      </c>
      <c r="Q436" s="44">
        <v>2018</v>
      </c>
      <c r="R436" s="4"/>
      <c r="S436" s="4"/>
    </row>
    <row r="437" spans="1:20" ht="15.75" thickBot="1" x14ac:dyDescent="0.3">
      <c r="A437" s="169"/>
      <c r="B437" s="3"/>
      <c r="C437" s="3"/>
      <c r="D437" s="3"/>
      <c r="E437" s="3"/>
      <c r="F437" s="147">
        <v>13601</v>
      </c>
      <c r="G437" s="156">
        <v>0</v>
      </c>
      <c r="H437" s="156">
        <v>0</v>
      </c>
      <c r="I437" s="148">
        <v>1375</v>
      </c>
      <c r="J437" s="148">
        <v>4931</v>
      </c>
      <c r="K437" s="148">
        <v>3252</v>
      </c>
      <c r="L437" s="139">
        <v>4043</v>
      </c>
      <c r="M437" s="28">
        <f t="shared" si="331"/>
        <v>0.10109550768325859</v>
      </c>
      <c r="N437" s="23">
        <f t="shared" si="332"/>
        <v>0.36254687155356224</v>
      </c>
      <c r="O437" s="23">
        <f t="shared" si="333"/>
        <v>0.23910006617160504</v>
      </c>
      <c r="P437" s="78">
        <f t="shared" si="334"/>
        <v>0.29725755459157416</v>
      </c>
      <c r="Q437" s="25">
        <v>2019</v>
      </c>
      <c r="R437" s="4"/>
      <c r="S437" s="4"/>
    </row>
    <row r="438" spans="1:20" ht="15.75" thickBot="1" x14ac:dyDescent="0.3">
      <c r="A438" s="169"/>
      <c r="B438" s="3"/>
      <c r="C438" s="3"/>
      <c r="D438" s="3"/>
      <c r="E438" s="3"/>
      <c r="F438" s="147">
        <v>12582</v>
      </c>
      <c r="G438" s="156">
        <v>0</v>
      </c>
      <c r="H438" s="156">
        <v>0</v>
      </c>
      <c r="I438" s="148">
        <v>1366</v>
      </c>
      <c r="J438" s="148">
        <v>4370</v>
      </c>
      <c r="K438" s="148">
        <v>2996</v>
      </c>
      <c r="L438" s="139">
        <v>3850</v>
      </c>
      <c r="M438" s="28">
        <f>I438/(F438-G438-H438)</f>
        <v>0.10856779526307424</v>
      </c>
      <c r="N438" s="23">
        <f>J438/(F438-G438-H438)</f>
        <v>0.34732157049753615</v>
      </c>
      <c r="O438" s="23">
        <f>K438/(F438-G438-H438)</f>
        <v>0.23811794627245272</v>
      </c>
      <c r="P438" s="78">
        <f>L438/(F438-G438-H438)</f>
        <v>0.3059926879669369</v>
      </c>
      <c r="Q438" s="25">
        <v>2020</v>
      </c>
      <c r="R438" s="4"/>
      <c r="S438" s="4"/>
    </row>
    <row r="439" spans="1:20" x14ac:dyDescent="0.25">
      <c r="A439" s="169"/>
      <c r="B439" s="3"/>
      <c r="C439" s="3"/>
      <c r="D439" s="3"/>
      <c r="E439" s="3"/>
      <c r="F439" s="200"/>
      <c r="G439" s="200"/>
      <c r="H439" s="200"/>
      <c r="I439" s="200"/>
      <c r="J439" s="200"/>
      <c r="K439" s="200"/>
      <c r="L439" s="200"/>
      <c r="M439" s="3"/>
      <c r="N439" s="3"/>
      <c r="O439" s="3"/>
      <c r="P439" s="3"/>
      <c r="Q439" s="3"/>
      <c r="R439" s="4"/>
      <c r="S439" s="4"/>
    </row>
    <row r="440" spans="1:20" ht="15.75" thickBot="1" x14ac:dyDescent="0.3">
      <c r="A440" s="169"/>
      <c r="B440" s="3"/>
      <c r="C440" s="3"/>
      <c r="D440" s="3"/>
      <c r="E440" s="3"/>
      <c r="F440" s="188" t="s">
        <v>12</v>
      </c>
      <c r="G440" s="188" t="s">
        <v>3</v>
      </c>
      <c r="H440" s="188" t="s">
        <v>92</v>
      </c>
      <c r="I440" s="188" t="s">
        <v>13</v>
      </c>
      <c r="J440" s="188" t="s">
        <v>2</v>
      </c>
      <c r="K440" s="188" t="s">
        <v>0</v>
      </c>
      <c r="L440" s="190" t="s">
        <v>1</v>
      </c>
      <c r="M440" s="3" t="s">
        <v>14</v>
      </c>
      <c r="N440" s="3" t="s">
        <v>4</v>
      </c>
      <c r="O440" s="3" t="s">
        <v>5</v>
      </c>
      <c r="P440" s="3" t="s">
        <v>6</v>
      </c>
      <c r="Q440" s="3" t="s">
        <v>95</v>
      </c>
      <c r="R440" s="4"/>
      <c r="S440" s="3"/>
      <c r="T440" s="3"/>
    </row>
    <row r="441" spans="1:20" x14ac:dyDescent="0.25">
      <c r="A441" s="169"/>
      <c r="B441" s="3">
        <v>91155</v>
      </c>
      <c r="C441" s="3" t="s">
        <v>60</v>
      </c>
      <c r="D441" s="3">
        <v>2</v>
      </c>
      <c r="E441" s="3" t="s">
        <v>16</v>
      </c>
      <c r="F441" s="191">
        <v>12003</v>
      </c>
      <c r="G441" s="192">
        <v>81</v>
      </c>
      <c r="H441" s="192"/>
      <c r="I441" s="193">
        <v>2088</v>
      </c>
      <c r="J441" s="193">
        <v>3371</v>
      </c>
      <c r="K441" s="193">
        <v>3410</v>
      </c>
      <c r="L441" s="194">
        <v>3053</v>
      </c>
      <c r="M441" s="62">
        <f t="shared" ref="M441:M446" si="335">I441/(F441-G441-H441)</f>
        <v>0.17513839959738298</v>
      </c>
      <c r="N441" s="63">
        <f t="shared" ref="N441:N446" si="336">J441/(F441-G441-H441)</f>
        <v>0.28275457138064081</v>
      </c>
      <c r="O441" s="63">
        <f t="shared" ref="O441:O446" si="337">K441/(F441-G441-H441)</f>
        <v>0.28602583459151149</v>
      </c>
      <c r="P441" s="75">
        <f t="shared" ref="P441:P446" si="338">L441/(F441-G441-H441)</f>
        <v>0.25608119443046468</v>
      </c>
      <c r="Q441" s="44">
        <v>2014</v>
      </c>
      <c r="R441" s="27"/>
      <c r="S441" s="2"/>
      <c r="T441" s="72"/>
    </row>
    <row r="442" spans="1:20" x14ac:dyDescent="0.25">
      <c r="A442" s="169"/>
      <c r="B442" s="3"/>
      <c r="C442" s="3" t="s">
        <v>21</v>
      </c>
      <c r="D442" s="3"/>
      <c r="E442" s="3"/>
      <c r="F442" s="143">
        <v>11759</v>
      </c>
      <c r="G442" s="157">
        <v>107</v>
      </c>
      <c r="H442" s="157"/>
      <c r="I442" s="144">
        <v>1840</v>
      </c>
      <c r="J442" s="144">
        <v>3230</v>
      </c>
      <c r="K442" s="144">
        <v>3352</v>
      </c>
      <c r="L442" s="153">
        <v>3230</v>
      </c>
      <c r="M442" s="17">
        <f t="shared" si="335"/>
        <v>0.1579128046687264</v>
      </c>
      <c r="N442" s="18">
        <f t="shared" si="336"/>
        <v>0.27720562993477516</v>
      </c>
      <c r="O442" s="18">
        <f t="shared" si="337"/>
        <v>0.28767593546172332</v>
      </c>
      <c r="P442" s="74">
        <f t="shared" si="338"/>
        <v>0.27720562993477516</v>
      </c>
      <c r="Q442" s="44">
        <v>2015</v>
      </c>
      <c r="R442" s="27"/>
      <c r="S442" s="2"/>
      <c r="T442" s="72"/>
    </row>
    <row r="443" spans="1:20" x14ac:dyDescent="0.25">
      <c r="A443" s="169"/>
      <c r="B443" s="3"/>
      <c r="C443" s="3"/>
      <c r="D443" s="3"/>
      <c r="E443" s="3"/>
      <c r="F443" s="143">
        <v>12670</v>
      </c>
      <c r="G443" s="157">
        <v>135</v>
      </c>
      <c r="H443" s="157"/>
      <c r="I443" s="144">
        <v>1931</v>
      </c>
      <c r="J443" s="144">
        <v>3260</v>
      </c>
      <c r="K443" s="144">
        <v>3456</v>
      </c>
      <c r="L443" s="153">
        <v>3888</v>
      </c>
      <c r="M443" s="17">
        <f t="shared" si="335"/>
        <v>0.15404866374152373</v>
      </c>
      <c r="N443" s="18">
        <f t="shared" si="336"/>
        <v>0.26007179896290389</v>
      </c>
      <c r="O443" s="18">
        <f t="shared" si="337"/>
        <v>0.27570801755085761</v>
      </c>
      <c r="P443" s="74">
        <f t="shared" si="338"/>
        <v>0.3101715197447148</v>
      </c>
      <c r="Q443" s="44">
        <v>2016</v>
      </c>
      <c r="R443" s="4"/>
      <c r="S443" s="2"/>
      <c r="T443" s="72"/>
    </row>
    <row r="444" spans="1:20" x14ac:dyDescent="0.25">
      <c r="A444" s="169"/>
      <c r="B444" s="3"/>
      <c r="C444" s="3"/>
      <c r="D444" s="3"/>
      <c r="E444" s="3"/>
      <c r="F444" s="143">
        <v>13280</v>
      </c>
      <c r="G444" s="157">
        <v>116</v>
      </c>
      <c r="H444" s="157"/>
      <c r="I444" s="146">
        <v>1926</v>
      </c>
      <c r="J444" s="146">
        <v>3573</v>
      </c>
      <c r="K444" s="146">
        <v>3552</v>
      </c>
      <c r="L444" s="153">
        <v>4113</v>
      </c>
      <c r="M444" s="65">
        <f t="shared" si="335"/>
        <v>0.1463081130355515</v>
      </c>
      <c r="N444" s="66">
        <f t="shared" si="336"/>
        <v>0.27142206016408388</v>
      </c>
      <c r="O444" s="66">
        <f t="shared" si="337"/>
        <v>0.2698268003646308</v>
      </c>
      <c r="P444" s="73">
        <f t="shared" si="338"/>
        <v>0.31244302643573379</v>
      </c>
      <c r="Q444" s="44">
        <v>2017</v>
      </c>
      <c r="R444" s="4"/>
      <c r="S444" s="2"/>
      <c r="T444" s="72"/>
    </row>
    <row r="445" spans="1:20" ht="15.75" thickBot="1" x14ac:dyDescent="0.3">
      <c r="A445" s="169"/>
      <c r="B445" s="3"/>
      <c r="C445" s="3"/>
      <c r="D445" s="3"/>
      <c r="E445" s="3"/>
      <c r="F445" s="147">
        <v>12461</v>
      </c>
      <c r="G445" s="156">
        <v>102</v>
      </c>
      <c r="H445" s="156"/>
      <c r="I445" s="148">
        <v>1823</v>
      </c>
      <c r="J445" s="148">
        <v>3279</v>
      </c>
      <c r="K445" s="148">
        <v>3408</v>
      </c>
      <c r="L445" s="139">
        <v>3849</v>
      </c>
      <c r="M445" s="28">
        <f t="shared" si="335"/>
        <v>0.14750384335302208</v>
      </c>
      <c r="N445" s="23">
        <f t="shared" si="336"/>
        <v>0.26531272756695523</v>
      </c>
      <c r="O445" s="23">
        <f t="shared" si="337"/>
        <v>0.2757504652479974</v>
      </c>
      <c r="P445" s="78">
        <f t="shared" si="338"/>
        <v>0.31143296383202523</v>
      </c>
      <c r="Q445" s="44">
        <v>2018</v>
      </c>
      <c r="R445" s="4"/>
      <c r="S445" s="4"/>
    </row>
    <row r="446" spans="1:20" ht="15.75" thickBot="1" x14ac:dyDescent="0.3">
      <c r="A446" s="169"/>
      <c r="B446" s="3"/>
      <c r="C446" s="3"/>
      <c r="D446" s="3"/>
      <c r="E446" s="3"/>
      <c r="F446" s="147">
        <v>11349</v>
      </c>
      <c r="G446" s="156">
        <v>0</v>
      </c>
      <c r="H446" s="156">
        <v>0</v>
      </c>
      <c r="I446" s="148">
        <v>1578</v>
      </c>
      <c r="J446" s="148">
        <v>3142</v>
      </c>
      <c r="K446" s="148">
        <v>3053</v>
      </c>
      <c r="L446" s="139">
        <v>3576</v>
      </c>
      <c r="M446" s="28">
        <f t="shared" si="335"/>
        <v>0.13904308749669575</v>
      </c>
      <c r="N446" s="23">
        <f t="shared" si="336"/>
        <v>0.27685258613093666</v>
      </c>
      <c r="O446" s="23">
        <f t="shared" si="337"/>
        <v>0.26901048550533085</v>
      </c>
      <c r="P446" s="78">
        <f t="shared" si="338"/>
        <v>0.31509384086703673</v>
      </c>
      <c r="Q446" s="25">
        <v>2019</v>
      </c>
      <c r="R446" s="4"/>
      <c r="S446" s="4"/>
    </row>
    <row r="447" spans="1:20" ht="15.75" thickBot="1" x14ac:dyDescent="0.3">
      <c r="A447" s="169"/>
      <c r="B447" s="3"/>
      <c r="C447" s="3"/>
      <c r="D447" s="3"/>
      <c r="E447" s="3"/>
      <c r="F447" s="147">
        <v>4799</v>
      </c>
      <c r="G447" s="156">
        <v>0</v>
      </c>
      <c r="H447" s="156">
        <v>0</v>
      </c>
      <c r="I447" s="148">
        <v>845</v>
      </c>
      <c r="J447" s="148">
        <v>1034</v>
      </c>
      <c r="K447" s="148">
        <v>1115</v>
      </c>
      <c r="L447" s="139">
        <v>1805</v>
      </c>
      <c r="M447" s="28">
        <f>I447/(F447-G447-H447)</f>
        <v>0.17607834965617836</v>
      </c>
      <c r="N447" s="23">
        <f>J447/(F447-G447-H447)</f>
        <v>0.21546155449051885</v>
      </c>
      <c r="O447" s="23">
        <f>K447/(F447-G447-H447)</f>
        <v>0.23234007084809336</v>
      </c>
      <c r="P447" s="78">
        <f>L447/(F447-G447-H447)</f>
        <v>0.37612002500520941</v>
      </c>
      <c r="Q447" s="25">
        <v>2020</v>
      </c>
      <c r="R447" s="4"/>
      <c r="S447" s="4"/>
    </row>
    <row r="448" spans="1:20" x14ac:dyDescent="0.25">
      <c r="A448" s="169"/>
      <c r="B448" s="3"/>
      <c r="C448" s="3"/>
      <c r="D448" s="3"/>
      <c r="E448" s="3"/>
      <c r="F448" s="200"/>
      <c r="G448" s="200"/>
      <c r="H448" s="200"/>
      <c r="I448" s="200"/>
      <c r="J448" s="200"/>
      <c r="K448" s="200"/>
      <c r="L448" s="200"/>
      <c r="M448" s="3"/>
      <c r="N448" s="3"/>
      <c r="O448" s="3"/>
      <c r="P448" s="3"/>
      <c r="Q448" s="3"/>
      <c r="R448" s="4"/>
      <c r="S448" s="4"/>
    </row>
    <row r="449" spans="1:21" ht="15.75" thickBot="1" x14ac:dyDescent="0.3">
      <c r="A449" s="169"/>
      <c r="B449" s="3"/>
      <c r="C449" s="3"/>
      <c r="D449" s="3"/>
      <c r="E449" s="3"/>
      <c r="F449" s="188" t="s">
        <v>12</v>
      </c>
      <c r="G449" s="188" t="s">
        <v>3</v>
      </c>
      <c r="H449" s="188" t="s">
        <v>92</v>
      </c>
      <c r="I449" s="188" t="s">
        <v>13</v>
      </c>
      <c r="J449" s="188" t="s">
        <v>2</v>
      </c>
      <c r="K449" s="188" t="s">
        <v>0</v>
      </c>
      <c r="L449" s="190" t="s">
        <v>1</v>
      </c>
      <c r="M449" s="3" t="s">
        <v>14</v>
      </c>
      <c r="N449" s="3" t="s">
        <v>4</v>
      </c>
      <c r="O449" s="3" t="s">
        <v>5</v>
      </c>
      <c r="P449" s="3" t="s">
        <v>6</v>
      </c>
      <c r="Q449" s="3" t="s">
        <v>95</v>
      </c>
      <c r="R449" s="4"/>
      <c r="S449" s="3"/>
      <c r="T449" s="3"/>
    </row>
    <row r="450" spans="1:21" x14ac:dyDescent="0.25">
      <c r="A450" s="169"/>
      <c r="B450" s="3">
        <v>91158</v>
      </c>
      <c r="C450" s="3" t="s">
        <v>61</v>
      </c>
      <c r="D450" s="3">
        <v>2</v>
      </c>
      <c r="E450" s="3" t="s">
        <v>16</v>
      </c>
      <c r="F450" s="191">
        <v>13254</v>
      </c>
      <c r="G450" s="192">
        <v>90</v>
      </c>
      <c r="H450" s="192"/>
      <c r="I450" s="193">
        <v>1911</v>
      </c>
      <c r="J450" s="193">
        <v>4112</v>
      </c>
      <c r="K450" s="193">
        <v>3774</v>
      </c>
      <c r="L450" s="194">
        <v>3367</v>
      </c>
      <c r="M450" s="62">
        <f t="shared" ref="M450:M455" si="339">I450/(F450-G450-H450)</f>
        <v>0.14516864175022789</v>
      </c>
      <c r="N450" s="63">
        <f t="shared" ref="N450:N455" si="340">J450/(F450-G450-H450)</f>
        <v>0.31236706168337891</v>
      </c>
      <c r="O450" s="63">
        <f t="shared" ref="O450:O455" si="341">K450/(F450-G450-H450)</f>
        <v>0.28669097538742022</v>
      </c>
      <c r="P450" s="75">
        <f t="shared" ref="P450:P455" si="342">L450/(F450-G450-H450)</f>
        <v>0.25577332117897295</v>
      </c>
      <c r="Q450" s="44">
        <v>2014</v>
      </c>
      <c r="R450" s="27"/>
      <c r="S450" s="2"/>
      <c r="T450" s="72"/>
    </row>
    <row r="451" spans="1:21" x14ac:dyDescent="0.25">
      <c r="A451" s="169"/>
      <c r="B451" s="3"/>
      <c r="C451" s="3" t="s">
        <v>18</v>
      </c>
      <c r="D451" s="3"/>
      <c r="E451" s="3"/>
      <c r="F451" s="143">
        <v>13192</v>
      </c>
      <c r="G451" s="157">
        <v>102</v>
      </c>
      <c r="H451" s="157"/>
      <c r="I451" s="144">
        <v>1734</v>
      </c>
      <c r="J451" s="144">
        <v>3951</v>
      </c>
      <c r="K451" s="144">
        <v>3784</v>
      </c>
      <c r="L451" s="153">
        <v>3621</v>
      </c>
      <c r="M451" s="17">
        <f t="shared" si="339"/>
        <v>0.13246753246753246</v>
      </c>
      <c r="N451" s="18">
        <f t="shared" si="340"/>
        <v>0.30183346065699007</v>
      </c>
      <c r="O451" s="18">
        <f t="shared" si="341"/>
        <v>0.28907563025210087</v>
      </c>
      <c r="P451" s="74">
        <f t="shared" si="342"/>
        <v>0.2766233766233766</v>
      </c>
      <c r="Q451" s="44">
        <v>2015</v>
      </c>
      <c r="R451" s="27"/>
      <c r="S451" s="2"/>
      <c r="T451" s="72"/>
    </row>
    <row r="452" spans="1:21" x14ac:dyDescent="0.25">
      <c r="A452" s="169"/>
      <c r="B452" s="3"/>
      <c r="C452" s="3"/>
      <c r="D452" s="3"/>
      <c r="E452" s="3"/>
      <c r="F452" s="143">
        <v>13430</v>
      </c>
      <c r="G452" s="157">
        <v>94</v>
      </c>
      <c r="H452" s="157"/>
      <c r="I452" s="144">
        <v>1727</v>
      </c>
      <c r="J452" s="144">
        <v>3955</v>
      </c>
      <c r="K452" s="144">
        <v>3686</v>
      </c>
      <c r="L452" s="153">
        <v>3968</v>
      </c>
      <c r="M452" s="17">
        <f t="shared" si="339"/>
        <v>0.12949910017996399</v>
      </c>
      <c r="N452" s="18">
        <f t="shared" si="340"/>
        <v>0.29656568686262746</v>
      </c>
      <c r="O452" s="18">
        <f t="shared" si="341"/>
        <v>0.27639472105578883</v>
      </c>
      <c r="P452" s="74">
        <f t="shared" si="342"/>
        <v>0.29754049190161969</v>
      </c>
      <c r="Q452" s="44">
        <v>2016</v>
      </c>
      <c r="R452" s="4"/>
      <c r="S452" s="2"/>
      <c r="T452" s="72"/>
    </row>
    <row r="453" spans="1:21" x14ac:dyDescent="0.25">
      <c r="A453" s="169"/>
      <c r="B453" s="3"/>
      <c r="C453" s="3"/>
      <c r="D453" s="3"/>
      <c r="E453" s="3"/>
      <c r="F453" s="143">
        <v>13068</v>
      </c>
      <c r="G453" s="157">
        <v>59</v>
      </c>
      <c r="H453" s="157"/>
      <c r="I453" s="146">
        <v>1637</v>
      </c>
      <c r="J453" s="146">
        <v>3393</v>
      </c>
      <c r="K453" s="146">
        <v>3801</v>
      </c>
      <c r="L453" s="153">
        <v>4178</v>
      </c>
      <c r="M453" s="65">
        <f t="shared" si="339"/>
        <v>0.12583595972019371</v>
      </c>
      <c r="N453" s="66">
        <f t="shared" si="340"/>
        <v>0.26081943270043817</v>
      </c>
      <c r="O453" s="66">
        <f t="shared" si="341"/>
        <v>0.29218233530632637</v>
      </c>
      <c r="P453" s="73">
        <f t="shared" si="342"/>
        <v>0.32116227227304173</v>
      </c>
      <c r="Q453" s="44">
        <v>2017</v>
      </c>
      <c r="R453" s="4"/>
      <c r="S453" s="2"/>
      <c r="T453" s="72"/>
    </row>
    <row r="454" spans="1:21" ht="15.75" thickBot="1" x14ac:dyDescent="0.3">
      <c r="A454" s="169"/>
      <c r="B454" s="3"/>
      <c r="C454" s="3"/>
      <c r="D454" s="3"/>
      <c r="E454" s="3"/>
      <c r="F454" s="147">
        <v>12567</v>
      </c>
      <c r="G454" s="156">
        <v>53</v>
      </c>
      <c r="H454" s="156"/>
      <c r="I454" s="148">
        <v>1657</v>
      </c>
      <c r="J454" s="148">
        <v>3389</v>
      </c>
      <c r="K454" s="148">
        <v>3632</v>
      </c>
      <c r="L454" s="139">
        <v>3836</v>
      </c>
      <c r="M454" s="28">
        <f t="shared" si="339"/>
        <v>0.13241169889723509</v>
      </c>
      <c r="N454" s="23">
        <f t="shared" si="340"/>
        <v>0.27081668531245007</v>
      </c>
      <c r="O454" s="23">
        <f t="shared" si="341"/>
        <v>0.29023493687070478</v>
      </c>
      <c r="P454" s="78">
        <f t="shared" si="342"/>
        <v>0.30653667891961006</v>
      </c>
      <c r="Q454" s="44">
        <v>2018</v>
      </c>
      <c r="R454" s="4"/>
      <c r="S454" s="4"/>
    </row>
    <row r="455" spans="1:21" ht="15.75" thickBot="1" x14ac:dyDescent="0.3">
      <c r="A455" s="169"/>
      <c r="B455" s="3"/>
      <c r="C455" s="3"/>
      <c r="D455" s="3"/>
      <c r="E455" s="3"/>
      <c r="F455" s="147">
        <v>12036</v>
      </c>
      <c r="G455" s="156">
        <v>0</v>
      </c>
      <c r="H455" s="156">
        <v>0</v>
      </c>
      <c r="I455" s="148">
        <v>1432</v>
      </c>
      <c r="J455" s="148">
        <v>3506</v>
      </c>
      <c r="K455" s="148">
        <v>3456</v>
      </c>
      <c r="L455" s="139">
        <v>3642</v>
      </c>
      <c r="M455" s="28">
        <f t="shared" si="339"/>
        <v>0.11897640412097042</v>
      </c>
      <c r="N455" s="23">
        <f t="shared" si="340"/>
        <v>0.29129278830176136</v>
      </c>
      <c r="O455" s="23">
        <f t="shared" si="341"/>
        <v>0.28713858424725824</v>
      </c>
      <c r="P455" s="78">
        <f t="shared" si="342"/>
        <v>0.30259222333000996</v>
      </c>
      <c r="Q455" s="25">
        <v>2019</v>
      </c>
      <c r="R455" s="4"/>
      <c r="S455" s="4"/>
    </row>
    <row r="456" spans="1:21" ht="15.75" thickBot="1" x14ac:dyDescent="0.3">
      <c r="A456" s="169"/>
      <c r="B456" s="3"/>
      <c r="C456" s="3"/>
      <c r="D456" s="3"/>
      <c r="E456" s="3"/>
      <c r="F456" s="147">
        <v>11230</v>
      </c>
      <c r="G456" s="156">
        <v>0</v>
      </c>
      <c r="H456" s="156">
        <v>0</v>
      </c>
      <c r="I456" s="148">
        <v>1544</v>
      </c>
      <c r="J456" s="148">
        <v>3104</v>
      </c>
      <c r="K456" s="148">
        <v>3049</v>
      </c>
      <c r="L456" s="139">
        <v>3533</v>
      </c>
      <c r="M456" s="28">
        <f>I456/(F456-G456-H456)</f>
        <v>0.13748886910062333</v>
      </c>
      <c r="N456" s="23">
        <f>J456/(F456-G456-H456)</f>
        <v>0.27640249332146039</v>
      </c>
      <c r="O456" s="23">
        <f>K456/(F456-G456-H456)</f>
        <v>0.27150489759572571</v>
      </c>
      <c r="P456" s="78">
        <f>L456/(F456-G456-H456)</f>
        <v>0.31460373998219054</v>
      </c>
      <c r="Q456" s="25">
        <v>2020</v>
      </c>
      <c r="R456" s="4"/>
      <c r="S456" s="4"/>
    </row>
    <row r="457" spans="1:21" x14ac:dyDescent="0.25">
      <c r="A457" s="169"/>
      <c r="B457" s="3"/>
      <c r="C457" s="3"/>
      <c r="D457" s="3"/>
      <c r="E457" s="3"/>
      <c r="F457" s="200"/>
      <c r="G457" s="200"/>
      <c r="H457" s="200"/>
      <c r="I457" s="200"/>
      <c r="J457" s="200"/>
      <c r="K457" s="200"/>
      <c r="L457" s="200"/>
      <c r="M457" s="3"/>
      <c r="N457" s="3"/>
      <c r="O457" s="3"/>
      <c r="P457" s="3"/>
      <c r="Q457" s="3"/>
      <c r="R457" s="4"/>
      <c r="S457" s="4"/>
    </row>
    <row r="458" spans="1:21" ht="15.75" thickBot="1" x14ac:dyDescent="0.3">
      <c r="A458" s="169"/>
      <c r="B458" s="3"/>
      <c r="C458" s="3"/>
      <c r="D458" s="3"/>
      <c r="E458" s="3"/>
      <c r="F458" s="188" t="s">
        <v>12</v>
      </c>
      <c r="G458" s="188" t="s">
        <v>3</v>
      </c>
      <c r="H458" s="188" t="s">
        <v>92</v>
      </c>
      <c r="I458" s="188" t="s">
        <v>13</v>
      </c>
      <c r="J458" s="188" t="s">
        <v>2</v>
      </c>
      <c r="K458" s="188" t="s">
        <v>0</v>
      </c>
      <c r="L458" s="190" t="s">
        <v>1</v>
      </c>
      <c r="M458" s="3" t="s">
        <v>14</v>
      </c>
      <c r="N458" s="3" t="s">
        <v>4</v>
      </c>
      <c r="O458" s="3" t="s">
        <v>5</v>
      </c>
      <c r="P458" s="3" t="s">
        <v>6</v>
      </c>
      <c r="Q458" s="3" t="s">
        <v>95</v>
      </c>
      <c r="R458" s="4"/>
      <c r="S458" s="3" t="s">
        <v>94</v>
      </c>
      <c r="T458" s="3" t="s">
        <v>93</v>
      </c>
      <c r="U458" s="3" t="s">
        <v>229</v>
      </c>
    </row>
    <row r="459" spans="1:21" x14ac:dyDescent="0.25">
      <c r="A459" s="169"/>
      <c r="B459" s="3">
        <v>91156</v>
      </c>
      <c r="C459" s="3" t="s">
        <v>62</v>
      </c>
      <c r="D459" s="3">
        <v>2</v>
      </c>
      <c r="E459" s="3" t="s">
        <v>23</v>
      </c>
      <c r="F459" s="191">
        <v>15773</v>
      </c>
      <c r="G459" s="192">
        <v>988</v>
      </c>
      <c r="H459" s="192">
        <v>2069</v>
      </c>
      <c r="I459" s="193">
        <v>3303</v>
      </c>
      <c r="J459" s="193">
        <v>4801</v>
      </c>
      <c r="K459" s="193">
        <v>3316</v>
      </c>
      <c r="L459" s="194">
        <v>1296</v>
      </c>
      <c r="M459" s="124">
        <f t="shared" ref="M459:M464" si="343">I459/(F459-G459-H459)</f>
        <v>0.25975149418055993</v>
      </c>
      <c r="N459" s="63">
        <f t="shared" ref="N459:N464" si="344">J459/(F459-G459-H459)</f>
        <v>0.37755583516829194</v>
      </c>
      <c r="O459" s="63">
        <f t="shared" ref="O459:O464" si="345">K459/(F459-G459-H459)</f>
        <v>0.2607738282478767</v>
      </c>
      <c r="P459" s="64">
        <f t="shared" ref="P459:P464" si="346">L459/(F459-G459-H459)</f>
        <v>0.10191884240327147</v>
      </c>
      <c r="Q459" s="44">
        <v>2014</v>
      </c>
      <c r="R459" s="27"/>
      <c r="S459" s="2">
        <f>H459/F459</f>
        <v>0.13117352437710011</v>
      </c>
      <c r="T459" s="72">
        <f>G459/F459</f>
        <v>6.2638686362771825E-2</v>
      </c>
      <c r="U459" s="72">
        <f>S459+T459</f>
        <v>0.19381221073987193</v>
      </c>
    </row>
    <row r="460" spans="1:21" x14ac:dyDescent="0.25">
      <c r="A460" s="169"/>
      <c r="B460" s="3"/>
      <c r="C460" s="3" t="s">
        <v>18</v>
      </c>
      <c r="D460" s="3"/>
      <c r="E460" s="3"/>
      <c r="F460" s="143">
        <v>15473</v>
      </c>
      <c r="G460" s="157">
        <v>907</v>
      </c>
      <c r="H460" s="157">
        <v>2452</v>
      </c>
      <c r="I460" s="144">
        <v>2763</v>
      </c>
      <c r="J460" s="144">
        <v>4968</v>
      </c>
      <c r="K460" s="144">
        <v>3192</v>
      </c>
      <c r="L460" s="153">
        <v>1191</v>
      </c>
      <c r="M460" s="120">
        <f t="shared" si="343"/>
        <v>0.22808320950965824</v>
      </c>
      <c r="N460" s="18">
        <f t="shared" si="344"/>
        <v>0.41010401188707279</v>
      </c>
      <c r="O460" s="18">
        <f t="shared" si="345"/>
        <v>0.26349678058444775</v>
      </c>
      <c r="P460" s="19">
        <f t="shared" si="346"/>
        <v>9.8315998018821196E-2</v>
      </c>
      <c r="Q460" s="44">
        <v>2015</v>
      </c>
      <c r="R460" s="27"/>
      <c r="S460" s="2">
        <f t="shared" ref="S460:S462" si="347">H460/F460</f>
        <v>0.15846959219285206</v>
      </c>
      <c r="T460" s="72">
        <f t="shared" ref="T460:T462" si="348">G460/F460</f>
        <v>5.8618238221417956E-2</v>
      </c>
      <c r="U460" s="76">
        <f t="shared" ref="U460:U465" si="349">S460+T460</f>
        <v>0.21708783041427002</v>
      </c>
    </row>
    <row r="461" spans="1:21" x14ac:dyDescent="0.25">
      <c r="A461" s="169"/>
      <c r="B461" s="3"/>
      <c r="C461" s="3"/>
      <c r="D461" s="3"/>
      <c r="E461" s="3"/>
      <c r="F461" s="143">
        <v>15161</v>
      </c>
      <c r="G461" s="157">
        <v>975</v>
      </c>
      <c r="H461" s="157">
        <v>2503</v>
      </c>
      <c r="I461" s="144">
        <v>2272</v>
      </c>
      <c r="J461" s="144">
        <v>4869</v>
      </c>
      <c r="K461" s="144">
        <v>3099</v>
      </c>
      <c r="L461" s="153">
        <v>1443</v>
      </c>
      <c r="M461" s="17">
        <f t="shared" si="343"/>
        <v>0.19447059830522981</v>
      </c>
      <c r="N461" s="18">
        <f t="shared" si="344"/>
        <v>0.41675939399126938</v>
      </c>
      <c r="O461" s="18">
        <f t="shared" si="345"/>
        <v>0.26525721133270563</v>
      </c>
      <c r="P461" s="19">
        <f t="shared" si="346"/>
        <v>0.12351279637079517</v>
      </c>
      <c r="Q461" s="44">
        <v>2016</v>
      </c>
      <c r="R461" s="4"/>
      <c r="S461" s="2">
        <f t="shared" si="347"/>
        <v>0.16509465074863136</v>
      </c>
      <c r="T461" s="72">
        <f t="shared" si="348"/>
        <v>6.4309742101444495E-2</v>
      </c>
      <c r="U461" s="76">
        <f t="shared" si="349"/>
        <v>0.22940439285007586</v>
      </c>
    </row>
    <row r="462" spans="1:21" x14ac:dyDescent="0.25">
      <c r="A462" s="169"/>
      <c r="B462" s="3"/>
      <c r="C462" s="3"/>
      <c r="D462" s="3"/>
      <c r="E462" s="3"/>
      <c r="F462" s="143">
        <v>14873</v>
      </c>
      <c r="G462" s="157">
        <v>1068</v>
      </c>
      <c r="H462" s="157">
        <v>3143</v>
      </c>
      <c r="I462" s="146">
        <v>2707</v>
      </c>
      <c r="J462" s="146">
        <v>4042</v>
      </c>
      <c r="K462" s="146">
        <v>2460</v>
      </c>
      <c r="L462" s="153">
        <v>1453</v>
      </c>
      <c r="M462" s="123">
        <f t="shared" si="343"/>
        <v>0.2538923278934534</v>
      </c>
      <c r="N462" s="66">
        <f t="shared" si="344"/>
        <v>0.37910335771900205</v>
      </c>
      <c r="O462" s="66">
        <f t="shared" si="345"/>
        <v>0.23072594259988746</v>
      </c>
      <c r="P462" s="67">
        <f t="shared" si="346"/>
        <v>0.13627837178765709</v>
      </c>
      <c r="Q462" s="44">
        <v>2017</v>
      </c>
      <c r="R462" s="4"/>
      <c r="S462" s="76">
        <f t="shared" si="347"/>
        <v>0.21132253076043839</v>
      </c>
      <c r="T462" s="72">
        <f t="shared" si="348"/>
        <v>7.1807974181402542E-2</v>
      </c>
      <c r="U462" s="76">
        <f t="shared" si="349"/>
        <v>0.28313050494184094</v>
      </c>
    </row>
    <row r="463" spans="1:21" ht="15.75" thickBot="1" x14ac:dyDescent="0.3">
      <c r="A463" s="169"/>
      <c r="B463" s="3"/>
      <c r="C463" s="3"/>
      <c r="D463" s="3"/>
      <c r="E463" s="3"/>
      <c r="F463" s="147">
        <v>14137</v>
      </c>
      <c r="G463" s="156">
        <v>1139</v>
      </c>
      <c r="H463" s="156">
        <v>2972</v>
      </c>
      <c r="I463" s="148">
        <v>2336</v>
      </c>
      <c r="J463" s="148">
        <v>3404</v>
      </c>
      <c r="K463" s="148">
        <v>3049</v>
      </c>
      <c r="L463" s="139">
        <v>1233</v>
      </c>
      <c r="M463" s="119">
        <f t="shared" si="343"/>
        <v>0.23299421504089368</v>
      </c>
      <c r="N463" s="23">
        <f t="shared" si="344"/>
        <v>0.33951725513664471</v>
      </c>
      <c r="O463" s="23">
        <f t="shared" si="345"/>
        <v>0.30410931577897465</v>
      </c>
      <c r="P463" s="24">
        <f t="shared" si="346"/>
        <v>0.12298025134649911</v>
      </c>
      <c r="Q463" s="44">
        <v>2018</v>
      </c>
      <c r="R463" s="4"/>
      <c r="S463" s="76">
        <f t="shared" ref="S463" si="350">H463/F463</f>
        <v>0.21022847846077669</v>
      </c>
      <c r="T463" s="72">
        <f t="shared" ref="T463" si="351">G463/F463</f>
        <v>8.0568720379146919E-2</v>
      </c>
      <c r="U463" s="76">
        <f t="shared" si="349"/>
        <v>0.29079719883992361</v>
      </c>
    </row>
    <row r="464" spans="1:21" ht="15.75" thickBot="1" x14ac:dyDescent="0.3">
      <c r="A464" s="169"/>
      <c r="B464" s="3"/>
      <c r="C464" s="3"/>
      <c r="D464" s="3"/>
      <c r="E464" s="3"/>
      <c r="F464" s="147">
        <v>13067</v>
      </c>
      <c r="G464" s="156">
        <v>1067</v>
      </c>
      <c r="H464" s="156">
        <v>2647</v>
      </c>
      <c r="I464" s="148">
        <v>2071</v>
      </c>
      <c r="J464" s="148">
        <v>3402</v>
      </c>
      <c r="K464" s="148">
        <v>2623</v>
      </c>
      <c r="L464" s="139">
        <v>1257</v>
      </c>
      <c r="M464" s="119">
        <f t="shared" si="343"/>
        <v>0.22142628033785952</v>
      </c>
      <c r="N464" s="23">
        <f t="shared" si="344"/>
        <v>0.36373356142414198</v>
      </c>
      <c r="O464" s="23">
        <f t="shared" si="345"/>
        <v>0.28044477707687371</v>
      </c>
      <c r="P464" s="24">
        <f t="shared" si="346"/>
        <v>0.13439538116112476</v>
      </c>
      <c r="Q464" s="25">
        <v>2019</v>
      </c>
      <c r="R464" s="4"/>
      <c r="S464" s="76">
        <f t="shared" ref="S464:S465" si="352">H464/F464</f>
        <v>0.20257136297543429</v>
      </c>
      <c r="T464" s="72">
        <f t="shared" ref="T464:T465" si="353">G464/F464</f>
        <v>8.1656080202035658E-2</v>
      </c>
      <c r="U464" s="76">
        <f t="shared" si="349"/>
        <v>0.28422744317746995</v>
      </c>
    </row>
    <row r="465" spans="1:21" ht="15.75" thickBot="1" x14ac:dyDescent="0.3">
      <c r="A465" s="169"/>
      <c r="B465" s="3"/>
      <c r="C465" s="3"/>
      <c r="D465" s="3"/>
      <c r="E465" s="3"/>
      <c r="F465" s="147">
        <v>12577</v>
      </c>
      <c r="G465" s="156">
        <v>1264</v>
      </c>
      <c r="H465" s="156">
        <v>2722</v>
      </c>
      <c r="I465" s="148">
        <v>1848</v>
      </c>
      <c r="J465" s="148">
        <v>3477</v>
      </c>
      <c r="K465" s="148">
        <v>2153</v>
      </c>
      <c r="L465" s="139">
        <v>1113</v>
      </c>
      <c r="M465" s="119">
        <f>I465/(F465-G465-H465)</f>
        <v>0.21510883482714468</v>
      </c>
      <c r="N465" s="23">
        <f>J465/(F465-G465-H465)</f>
        <v>0.40472587591665699</v>
      </c>
      <c r="O465" s="23">
        <f>K465/(F465-G465-H465)</f>
        <v>0.25061110464439529</v>
      </c>
      <c r="P465" s="24">
        <f>L465/(F465-G465-H465)</f>
        <v>0.12955418461180304</v>
      </c>
      <c r="Q465" s="25">
        <v>2020</v>
      </c>
      <c r="R465" s="4"/>
      <c r="S465" s="76">
        <f t="shared" si="352"/>
        <v>0.21642681084519361</v>
      </c>
      <c r="T465" s="72">
        <f t="shared" si="353"/>
        <v>0.10050091436749622</v>
      </c>
      <c r="U465" s="76">
        <f t="shared" si="349"/>
        <v>0.31692772521268986</v>
      </c>
    </row>
    <row r="466" spans="1:21" x14ac:dyDescent="0.25">
      <c r="A466" s="169"/>
      <c r="B466" s="3"/>
      <c r="C466" s="3"/>
      <c r="D466" s="3"/>
      <c r="E466" s="3"/>
      <c r="F466" s="200"/>
      <c r="G466" s="200"/>
      <c r="H466" s="200"/>
      <c r="I466" s="200"/>
      <c r="J466" s="200"/>
      <c r="K466" s="200"/>
      <c r="L466" s="200"/>
      <c r="M466" s="3"/>
      <c r="N466" s="3"/>
      <c r="O466" s="3"/>
      <c r="P466" s="3"/>
      <c r="Q466" s="3"/>
      <c r="R466" s="4"/>
      <c r="S466" s="4"/>
    </row>
    <row r="467" spans="1:21" ht="15.75" thickBot="1" x14ac:dyDescent="0.3">
      <c r="A467" s="169"/>
      <c r="B467" s="3"/>
      <c r="C467" s="3"/>
      <c r="D467" s="3"/>
      <c r="E467" s="3"/>
      <c r="F467" s="188" t="s">
        <v>12</v>
      </c>
      <c r="G467" s="188" t="s">
        <v>3</v>
      </c>
      <c r="H467" s="188" t="s">
        <v>92</v>
      </c>
      <c r="I467" s="188" t="s">
        <v>13</v>
      </c>
      <c r="J467" s="188" t="s">
        <v>2</v>
      </c>
      <c r="K467" s="188" t="s">
        <v>0</v>
      </c>
      <c r="L467" s="190" t="s">
        <v>1</v>
      </c>
      <c r="M467" s="3" t="s">
        <v>14</v>
      </c>
      <c r="N467" s="3" t="s">
        <v>4</v>
      </c>
      <c r="O467" s="3" t="s">
        <v>5</v>
      </c>
      <c r="P467" s="3" t="s">
        <v>6</v>
      </c>
      <c r="Q467" s="3" t="s">
        <v>95</v>
      </c>
      <c r="R467" s="4"/>
      <c r="S467" s="3" t="s">
        <v>94</v>
      </c>
      <c r="T467" s="3" t="s">
        <v>93</v>
      </c>
      <c r="U467" s="3" t="s">
        <v>229</v>
      </c>
    </row>
    <row r="468" spans="1:21" x14ac:dyDescent="0.25">
      <c r="A468" s="169"/>
      <c r="B468" s="3">
        <v>91157</v>
      </c>
      <c r="C468" s="3" t="s">
        <v>63</v>
      </c>
      <c r="D468" s="3">
        <v>2</v>
      </c>
      <c r="E468" s="3" t="s">
        <v>23</v>
      </c>
      <c r="F468" s="191">
        <v>16010</v>
      </c>
      <c r="G468" s="192">
        <v>946</v>
      </c>
      <c r="H468" s="192">
        <v>1191</v>
      </c>
      <c r="I468" s="193">
        <v>3321</v>
      </c>
      <c r="J468" s="193">
        <v>5119</v>
      </c>
      <c r="K468" s="193">
        <v>4069</v>
      </c>
      <c r="L468" s="194">
        <v>1364</v>
      </c>
      <c r="M468" s="124">
        <f t="shared" ref="M468:M473" si="354">I468/(F468-G468-H468)</f>
        <v>0.2393858574208895</v>
      </c>
      <c r="N468" s="63">
        <f t="shared" ref="N468:N473" si="355">J468/(F468-G468-H468)</f>
        <v>0.36899012470265985</v>
      </c>
      <c r="O468" s="63">
        <f t="shared" ref="O468:O473" si="356">K468/(F468-G468-H468)</f>
        <v>0.29330353924890074</v>
      </c>
      <c r="P468" s="64">
        <f t="shared" ref="P468:P473" si="357">L468/(F468-G468-H468)</f>
        <v>9.8320478627549918E-2</v>
      </c>
      <c r="Q468" s="44">
        <v>2014</v>
      </c>
      <c r="R468" s="27"/>
      <c r="S468" s="2">
        <f>H468/F468</f>
        <v>7.4391005621486567E-2</v>
      </c>
      <c r="T468" s="72">
        <f>G468/F468</f>
        <v>5.9088069956277328E-2</v>
      </c>
      <c r="U468" s="72">
        <f>S468+T468</f>
        <v>0.13347907557776389</v>
      </c>
    </row>
    <row r="469" spans="1:21" x14ac:dyDescent="0.25">
      <c r="A469" s="169"/>
      <c r="B469" s="3"/>
      <c r="C469" s="3" t="s">
        <v>18</v>
      </c>
      <c r="D469" s="3"/>
      <c r="E469" s="3"/>
      <c r="F469" s="143">
        <v>15839</v>
      </c>
      <c r="G469" s="157">
        <v>970</v>
      </c>
      <c r="H469" s="157">
        <v>1484</v>
      </c>
      <c r="I469" s="144">
        <v>3241</v>
      </c>
      <c r="J469" s="144">
        <v>4596</v>
      </c>
      <c r="K469" s="144">
        <v>4072</v>
      </c>
      <c r="L469" s="153">
        <v>1476</v>
      </c>
      <c r="M469" s="120">
        <f t="shared" si="354"/>
        <v>0.24213672020918939</v>
      </c>
      <c r="N469" s="18">
        <f t="shared" si="355"/>
        <v>0.34336944340679865</v>
      </c>
      <c r="O469" s="18">
        <f t="shared" si="356"/>
        <v>0.30422114307060144</v>
      </c>
      <c r="P469" s="19">
        <f t="shared" si="357"/>
        <v>0.11027269331341054</v>
      </c>
      <c r="Q469" s="44">
        <v>2015</v>
      </c>
      <c r="R469" s="27"/>
      <c r="S469" s="2">
        <f t="shared" ref="S469:S471" si="358">H469/F469</f>
        <v>9.3692783635330512E-2</v>
      </c>
      <c r="T469" s="72">
        <f t="shared" ref="T469:T471" si="359">G469/F469</f>
        <v>6.1241239977271295E-2</v>
      </c>
      <c r="U469" s="72">
        <f t="shared" ref="U469:U474" si="360">S469+T469</f>
        <v>0.15493402361260181</v>
      </c>
    </row>
    <row r="470" spans="1:21" x14ac:dyDescent="0.25">
      <c r="A470" s="169"/>
      <c r="B470" s="3"/>
      <c r="C470" s="3"/>
      <c r="D470" s="3"/>
      <c r="E470" s="3"/>
      <c r="F470" s="143">
        <v>16237</v>
      </c>
      <c r="G470" s="157">
        <v>1097</v>
      </c>
      <c r="H470" s="157">
        <v>1234</v>
      </c>
      <c r="I470" s="144">
        <v>3592</v>
      </c>
      <c r="J470" s="144">
        <v>4280</v>
      </c>
      <c r="K470" s="144">
        <v>4226</v>
      </c>
      <c r="L470" s="153">
        <v>1808</v>
      </c>
      <c r="M470" s="120">
        <f t="shared" si="354"/>
        <v>0.25830576729469296</v>
      </c>
      <c r="N470" s="18">
        <f t="shared" si="355"/>
        <v>0.30778081403710628</v>
      </c>
      <c r="O470" s="18">
        <f t="shared" si="356"/>
        <v>0.30389759815906803</v>
      </c>
      <c r="P470" s="19">
        <f t="shared" si="357"/>
        <v>0.13001582050913274</v>
      </c>
      <c r="Q470" s="44">
        <v>2016</v>
      </c>
      <c r="R470" s="4"/>
      <c r="S470" s="2">
        <f t="shared" si="358"/>
        <v>7.5999260947219316E-2</v>
      </c>
      <c r="T470" s="72">
        <f t="shared" si="359"/>
        <v>6.7561741701053155E-2</v>
      </c>
      <c r="U470" s="72">
        <f t="shared" si="360"/>
        <v>0.14356100264827248</v>
      </c>
    </row>
    <row r="471" spans="1:21" x14ac:dyDescent="0.25">
      <c r="A471" s="169"/>
      <c r="B471" s="3"/>
      <c r="C471" s="3"/>
      <c r="D471" s="3"/>
      <c r="E471" s="3"/>
      <c r="F471" s="143">
        <v>16163</v>
      </c>
      <c r="G471" s="157">
        <v>1240</v>
      </c>
      <c r="H471" s="157">
        <v>1586</v>
      </c>
      <c r="I471" s="146">
        <v>3338</v>
      </c>
      <c r="J471" s="146">
        <v>4651</v>
      </c>
      <c r="K471" s="146">
        <v>3501</v>
      </c>
      <c r="L471" s="153">
        <v>1847</v>
      </c>
      <c r="M471" s="123">
        <f t="shared" si="354"/>
        <v>0.25028117267751371</v>
      </c>
      <c r="N471" s="66">
        <f t="shared" si="355"/>
        <v>0.34872909949763814</v>
      </c>
      <c r="O471" s="66">
        <f t="shared" si="356"/>
        <v>0.26250281172677514</v>
      </c>
      <c r="P471" s="67">
        <f t="shared" si="357"/>
        <v>0.13848691609807304</v>
      </c>
      <c r="Q471" s="44">
        <v>2017</v>
      </c>
      <c r="R471" s="4"/>
      <c r="S471" s="2">
        <f t="shared" si="358"/>
        <v>9.8125348017076036E-2</v>
      </c>
      <c r="T471" s="72">
        <f t="shared" si="359"/>
        <v>7.6718430984346969E-2</v>
      </c>
      <c r="U471" s="72">
        <f t="shared" si="360"/>
        <v>0.17484377900142301</v>
      </c>
    </row>
    <row r="472" spans="1:21" ht="15.75" thickBot="1" x14ac:dyDescent="0.3">
      <c r="A472" s="169"/>
      <c r="B472" s="3"/>
      <c r="C472" s="3"/>
      <c r="D472" s="3"/>
      <c r="E472" s="3"/>
      <c r="F472" s="147">
        <v>15357</v>
      </c>
      <c r="G472" s="156">
        <v>1204</v>
      </c>
      <c r="H472" s="156">
        <v>1341</v>
      </c>
      <c r="I472" s="148">
        <v>3217</v>
      </c>
      <c r="J472" s="148">
        <v>4156</v>
      </c>
      <c r="K472" s="148">
        <v>3706</v>
      </c>
      <c r="L472" s="139">
        <v>1726</v>
      </c>
      <c r="M472" s="119">
        <f t="shared" si="354"/>
        <v>0.25109272556977835</v>
      </c>
      <c r="N472" s="23">
        <f t="shared" si="355"/>
        <v>0.32438339057133936</v>
      </c>
      <c r="O472" s="23">
        <f t="shared" si="356"/>
        <v>0.28926006868560722</v>
      </c>
      <c r="P472" s="24">
        <f t="shared" si="357"/>
        <v>0.13471745238838589</v>
      </c>
      <c r="Q472" s="44">
        <v>2018</v>
      </c>
      <c r="R472" s="4"/>
      <c r="S472" s="2">
        <f t="shared" ref="S472" si="361">H472/F472</f>
        <v>8.7321742527837462E-2</v>
      </c>
      <c r="T472" s="72">
        <f t="shared" ref="T472" si="362">G472/F472</f>
        <v>7.8400729309109851E-2</v>
      </c>
      <c r="U472" s="72">
        <f t="shared" si="360"/>
        <v>0.16572247183694733</v>
      </c>
    </row>
    <row r="473" spans="1:21" ht="15.75" thickBot="1" x14ac:dyDescent="0.3">
      <c r="A473" s="169"/>
      <c r="B473" s="3"/>
      <c r="C473" s="3"/>
      <c r="D473" s="3"/>
      <c r="E473" s="3"/>
      <c r="F473" s="147">
        <v>14866</v>
      </c>
      <c r="G473" s="156">
        <v>1288</v>
      </c>
      <c r="H473" s="156">
        <v>1344</v>
      </c>
      <c r="I473" s="148">
        <v>2969</v>
      </c>
      <c r="J473" s="148">
        <v>4301</v>
      </c>
      <c r="K473" s="148">
        <v>3653</v>
      </c>
      <c r="L473" s="139">
        <v>1311</v>
      </c>
      <c r="M473" s="119">
        <f t="shared" si="354"/>
        <v>0.24268432238025175</v>
      </c>
      <c r="N473" s="23">
        <f t="shared" si="355"/>
        <v>0.35156122282164459</v>
      </c>
      <c r="O473" s="23">
        <f t="shared" si="356"/>
        <v>0.29859408206637239</v>
      </c>
      <c r="P473" s="24">
        <f t="shared" si="357"/>
        <v>0.10716037273173123</v>
      </c>
      <c r="Q473" s="25">
        <v>2019</v>
      </c>
      <c r="R473" s="4"/>
      <c r="S473" s="2">
        <f t="shared" ref="S473:S474" si="363">H473/F473</f>
        <v>9.0407641598277952E-2</v>
      </c>
      <c r="T473" s="72">
        <f t="shared" ref="T473:T474" si="364">G473/F473</f>
        <v>8.6640656531683041E-2</v>
      </c>
      <c r="U473" s="72">
        <f t="shared" si="360"/>
        <v>0.17704829812996098</v>
      </c>
    </row>
    <row r="474" spans="1:21" ht="15.75" thickBot="1" x14ac:dyDescent="0.3">
      <c r="A474" s="169"/>
      <c r="B474" s="3"/>
      <c r="C474" s="3"/>
      <c r="D474" s="3"/>
      <c r="E474" s="3"/>
      <c r="F474" s="147">
        <v>14750</v>
      </c>
      <c r="G474" s="156">
        <v>1622</v>
      </c>
      <c r="H474" s="156">
        <v>1372</v>
      </c>
      <c r="I474" s="148">
        <v>2795</v>
      </c>
      <c r="J474" s="148">
        <v>4007</v>
      </c>
      <c r="K474" s="148">
        <v>3658</v>
      </c>
      <c r="L474" s="139">
        <v>1296</v>
      </c>
      <c r="M474" s="119">
        <f>I474/(F474-G474-H474)</f>
        <v>0.23775093569241237</v>
      </c>
      <c r="N474" s="23">
        <f>J474/(F474-G474-H474)</f>
        <v>0.34084722694794145</v>
      </c>
      <c r="O474" s="23">
        <f>K474/(F474-G474-H474)</f>
        <v>0.3111602585913576</v>
      </c>
      <c r="P474" s="24">
        <f>L474/(F474-G474-H474)</f>
        <v>0.11024157876828854</v>
      </c>
      <c r="Q474" s="25">
        <v>2020</v>
      </c>
      <c r="R474" s="4"/>
      <c r="S474" s="2">
        <f t="shared" si="363"/>
        <v>9.3016949152542369E-2</v>
      </c>
      <c r="T474" s="72">
        <f t="shared" si="364"/>
        <v>0.10996610169491526</v>
      </c>
      <c r="U474" s="76">
        <f t="shared" si="360"/>
        <v>0.20298305084745763</v>
      </c>
    </row>
    <row r="475" spans="1:21" x14ac:dyDescent="0.25">
      <c r="A475" s="169"/>
      <c r="B475" s="3"/>
      <c r="C475" s="3"/>
      <c r="D475" s="3"/>
      <c r="E475" s="3"/>
      <c r="F475" s="200"/>
      <c r="G475" s="200"/>
      <c r="H475" s="200"/>
      <c r="I475" s="200"/>
      <c r="J475" s="200"/>
      <c r="K475" s="200"/>
      <c r="L475" s="200"/>
      <c r="M475" s="3"/>
      <c r="N475" s="3"/>
      <c r="O475" s="3"/>
      <c r="P475" s="3"/>
      <c r="Q475" s="3"/>
      <c r="R475" s="4"/>
      <c r="S475" s="4"/>
    </row>
    <row r="476" spans="1:21" ht="15.75" thickBot="1" x14ac:dyDescent="0.3">
      <c r="A476" s="169"/>
      <c r="B476" s="3"/>
      <c r="C476" s="3"/>
      <c r="D476" s="3"/>
      <c r="E476" s="3"/>
      <c r="F476" s="188" t="s">
        <v>12</v>
      </c>
      <c r="G476" s="188" t="s">
        <v>3</v>
      </c>
      <c r="H476" s="188" t="s">
        <v>92</v>
      </c>
      <c r="I476" s="188" t="s">
        <v>13</v>
      </c>
      <c r="J476" s="188" t="s">
        <v>2</v>
      </c>
      <c r="K476" s="188" t="s">
        <v>0</v>
      </c>
      <c r="L476" s="190" t="s">
        <v>1</v>
      </c>
      <c r="M476" s="3" t="s">
        <v>14</v>
      </c>
      <c r="N476" s="3" t="s">
        <v>4</v>
      </c>
      <c r="O476" s="3" t="s">
        <v>5</v>
      </c>
      <c r="P476" s="3" t="s">
        <v>6</v>
      </c>
      <c r="Q476" s="3" t="s">
        <v>95</v>
      </c>
      <c r="R476" s="4"/>
      <c r="S476" s="3" t="s">
        <v>94</v>
      </c>
      <c r="T476" s="3" t="s">
        <v>93</v>
      </c>
      <c r="U476" s="3" t="s">
        <v>229</v>
      </c>
    </row>
    <row r="477" spans="1:21" x14ac:dyDescent="0.25">
      <c r="A477" s="169"/>
      <c r="B477" s="3">
        <v>91159</v>
      </c>
      <c r="C477" s="3" t="s">
        <v>64</v>
      </c>
      <c r="D477" s="3">
        <v>2</v>
      </c>
      <c r="E477" s="3" t="s">
        <v>23</v>
      </c>
      <c r="F477" s="191">
        <v>12985</v>
      </c>
      <c r="G477" s="192">
        <v>686</v>
      </c>
      <c r="H477" s="192">
        <v>1956</v>
      </c>
      <c r="I477" s="193">
        <v>2731</v>
      </c>
      <c r="J477" s="193">
        <v>3898</v>
      </c>
      <c r="K477" s="193">
        <v>2653</v>
      </c>
      <c r="L477" s="194">
        <v>1061</v>
      </c>
      <c r="M477" s="124">
        <f t="shared" ref="M477:M482" si="365">I477/(F477-G477-H477)</f>
        <v>0.26404331431886302</v>
      </c>
      <c r="N477" s="63">
        <f t="shared" ref="N477:N482" si="366">J477/(F477-G477-H477)</f>
        <v>0.37687324760707724</v>
      </c>
      <c r="O477" s="63">
        <f t="shared" ref="O477:O482" si="367">K477/(F477-G477-H477)</f>
        <v>0.25650198201682295</v>
      </c>
      <c r="P477" s="64">
        <f t="shared" ref="P477:P482" si="368">L477/(F477-G477-H477)</f>
        <v>0.10258145605723677</v>
      </c>
      <c r="Q477" s="44">
        <v>2014</v>
      </c>
      <c r="R477" s="27"/>
      <c r="S477" s="2">
        <f>H477/F477</f>
        <v>0.15063534847901425</v>
      </c>
      <c r="T477" s="72">
        <f>G477/F477</f>
        <v>5.2830188679245285E-2</v>
      </c>
      <c r="U477" s="76">
        <f>S477+T477</f>
        <v>0.20346553715825955</v>
      </c>
    </row>
    <row r="478" spans="1:21" x14ac:dyDescent="0.25">
      <c r="A478" s="169"/>
      <c r="B478" s="3"/>
      <c r="C478" s="3" t="s">
        <v>18</v>
      </c>
      <c r="D478" s="3"/>
      <c r="E478" s="3"/>
      <c r="F478" s="143">
        <v>12444</v>
      </c>
      <c r="G478" s="157">
        <v>613</v>
      </c>
      <c r="H478" s="157">
        <v>1845</v>
      </c>
      <c r="I478" s="144">
        <v>2130</v>
      </c>
      <c r="J478" s="144">
        <v>3775</v>
      </c>
      <c r="K478" s="144">
        <v>2970</v>
      </c>
      <c r="L478" s="153">
        <v>1111</v>
      </c>
      <c r="M478" s="120">
        <f t="shared" si="365"/>
        <v>0.21329861806529141</v>
      </c>
      <c r="N478" s="18">
        <f t="shared" si="366"/>
        <v>0.37802924093731222</v>
      </c>
      <c r="O478" s="18">
        <f t="shared" si="367"/>
        <v>0.29741638293611056</v>
      </c>
      <c r="P478" s="19">
        <f t="shared" si="368"/>
        <v>0.11125575806128581</v>
      </c>
      <c r="Q478" s="44">
        <v>2015</v>
      </c>
      <c r="R478" s="27"/>
      <c r="S478" s="2">
        <f t="shared" ref="S478:S481" si="369">H478/F478</f>
        <v>0.1482642237222758</v>
      </c>
      <c r="T478" s="72">
        <f t="shared" ref="T478:T481" si="370">G478/F478</f>
        <v>4.9260687881710064E-2</v>
      </c>
      <c r="U478" s="76">
        <f t="shared" ref="U478:U483" si="371">S478+T478</f>
        <v>0.19752491160398586</v>
      </c>
    </row>
    <row r="479" spans="1:21" x14ac:dyDescent="0.25">
      <c r="A479" s="169"/>
      <c r="B479" s="3"/>
      <c r="C479" s="3"/>
      <c r="D479" s="3"/>
      <c r="E479" s="3"/>
      <c r="F479" s="143">
        <v>12603</v>
      </c>
      <c r="G479" s="157">
        <v>662</v>
      </c>
      <c r="H479" s="157">
        <v>2091</v>
      </c>
      <c r="I479" s="144">
        <v>2200</v>
      </c>
      <c r="J479" s="144">
        <v>3582</v>
      </c>
      <c r="K479" s="144">
        <v>2611</v>
      </c>
      <c r="L479" s="153">
        <v>1457</v>
      </c>
      <c r="M479" s="120">
        <f t="shared" si="365"/>
        <v>0.2233502538071066</v>
      </c>
      <c r="N479" s="18">
        <f t="shared" si="366"/>
        <v>0.36365482233502539</v>
      </c>
      <c r="O479" s="18">
        <f t="shared" si="367"/>
        <v>0.26507614213197972</v>
      </c>
      <c r="P479" s="19">
        <f t="shared" si="368"/>
        <v>0.14791878172588832</v>
      </c>
      <c r="Q479" s="44">
        <v>2016</v>
      </c>
      <c r="R479" s="4"/>
      <c r="S479" s="2">
        <f t="shared" si="369"/>
        <v>0.16591287788621756</v>
      </c>
      <c r="T479" s="72">
        <f t="shared" si="370"/>
        <v>5.2527176069189878E-2</v>
      </c>
      <c r="U479" s="76">
        <f t="shared" si="371"/>
        <v>0.21844005395540744</v>
      </c>
    </row>
    <row r="480" spans="1:21" x14ac:dyDescent="0.25">
      <c r="A480" s="169"/>
      <c r="B480" s="3"/>
      <c r="C480" s="3"/>
      <c r="D480" s="3"/>
      <c r="E480" s="3"/>
      <c r="F480" s="143">
        <v>12067</v>
      </c>
      <c r="G480" s="157">
        <v>738</v>
      </c>
      <c r="H480" s="157">
        <v>2304</v>
      </c>
      <c r="I480" s="146">
        <v>1739</v>
      </c>
      <c r="J480" s="146">
        <v>3692</v>
      </c>
      <c r="K480" s="146">
        <v>2294</v>
      </c>
      <c r="L480" s="153">
        <v>1300</v>
      </c>
      <c r="M480" s="65">
        <f t="shared" si="365"/>
        <v>0.19268698060941827</v>
      </c>
      <c r="N480" s="66">
        <f t="shared" si="366"/>
        <v>0.40908587257617729</v>
      </c>
      <c r="O480" s="66">
        <f t="shared" si="367"/>
        <v>0.25418282548476456</v>
      </c>
      <c r="P480" s="67">
        <f t="shared" si="368"/>
        <v>0.1440443213296399</v>
      </c>
      <c r="Q480" s="44">
        <v>2017</v>
      </c>
      <c r="R480" s="4"/>
      <c r="S480" s="2">
        <f t="shared" si="369"/>
        <v>0.19093395210077069</v>
      </c>
      <c r="T480" s="72">
        <f t="shared" si="370"/>
        <v>6.1158531532278113E-2</v>
      </c>
      <c r="U480" s="76">
        <f t="shared" si="371"/>
        <v>0.25209248363304881</v>
      </c>
    </row>
    <row r="481" spans="1:21" ht="15.75" thickBot="1" x14ac:dyDescent="0.3">
      <c r="A481" s="169"/>
      <c r="B481" s="3"/>
      <c r="C481" s="3"/>
      <c r="D481" s="3"/>
      <c r="E481" s="3"/>
      <c r="F481" s="147">
        <v>11600</v>
      </c>
      <c r="G481" s="156">
        <v>819</v>
      </c>
      <c r="H481" s="156">
        <v>2403</v>
      </c>
      <c r="I481" s="148">
        <v>1828</v>
      </c>
      <c r="J481" s="148">
        <v>3581</v>
      </c>
      <c r="K481" s="148">
        <v>2191</v>
      </c>
      <c r="L481" s="139">
        <v>775</v>
      </c>
      <c r="M481" s="119">
        <f t="shared" si="365"/>
        <v>0.21819049892575793</v>
      </c>
      <c r="N481" s="23">
        <f t="shared" si="366"/>
        <v>0.42742898066364288</v>
      </c>
      <c r="O481" s="23">
        <f t="shared" si="367"/>
        <v>0.26151826211506324</v>
      </c>
      <c r="P481" s="24">
        <f t="shared" si="368"/>
        <v>9.2504177608021002E-2</v>
      </c>
      <c r="Q481" s="44">
        <v>2018</v>
      </c>
      <c r="R481" s="4"/>
      <c r="S481" s="76">
        <f t="shared" si="369"/>
        <v>0.20715517241379311</v>
      </c>
      <c r="T481" s="72">
        <f t="shared" si="370"/>
        <v>7.0603448275862069E-2</v>
      </c>
      <c r="U481" s="76">
        <f t="shared" si="371"/>
        <v>0.27775862068965518</v>
      </c>
    </row>
    <row r="482" spans="1:21" ht="15.75" thickBot="1" x14ac:dyDescent="0.3">
      <c r="A482" s="115"/>
      <c r="B482" s="3"/>
      <c r="C482" s="3"/>
      <c r="D482" s="3"/>
      <c r="E482" s="3"/>
      <c r="F482" s="147">
        <v>10783</v>
      </c>
      <c r="G482" s="156">
        <v>727</v>
      </c>
      <c r="H482" s="156">
        <v>2028</v>
      </c>
      <c r="I482" s="148">
        <v>1910</v>
      </c>
      <c r="J482" s="148">
        <v>2854</v>
      </c>
      <c r="K482" s="148">
        <v>2400</v>
      </c>
      <c r="L482" s="139">
        <v>864</v>
      </c>
      <c r="M482" s="119">
        <f t="shared" si="365"/>
        <v>0.23791728948679622</v>
      </c>
      <c r="N482" s="23">
        <f t="shared" si="366"/>
        <v>0.35550572994519181</v>
      </c>
      <c r="O482" s="23">
        <f t="shared" si="367"/>
        <v>0.29895366218236175</v>
      </c>
      <c r="P482" s="24">
        <f t="shared" si="368"/>
        <v>0.10762331838565023</v>
      </c>
      <c r="Q482" s="25">
        <v>2019</v>
      </c>
      <c r="R482" s="4"/>
      <c r="S482" s="2">
        <f t="shared" ref="S482:S483" si="372">H482/F482</f>
        <v>0.18807381990169711</v>
      </c>
      <c r="T482" s="72">
        <f t="shared" ref="T482:T483" si="373">G482/F482</f>
        <v>6.7420940369099513E-2</v>
      </c>
      <c r="U482" s="76">
        <f t="shared" si="371"/>
        <v>0.25549476027079665</v>
      </c>
    </row>
    <row r="483" spans="1:21" ht="15.75" thickBot="1" x14ac:dyDescent="0.3">
      <c r="A483" s="135"/>
      <c r="B483" s="3"/>
      <c r="C483" s="3"/>
      <c r="D483" s="3"/>
      <c r="E483" s="3"/>
      <c r="F483" s="147">
        <v>9997</v>
      </c>
      <c r="G483" s="156">
        <v>856</v>
      </c>
      <c r="H483" s="156">
        <v>2188</v>
      </c>
      <c r="I483" s="148">
        <v>1361</v>
      </c>
      <c r="J483" s="148">
        <v>2444</v>
      </c>
      <c r="K483" s="148">
        <v>2197</v>
      </c>
      <c r="L483" s="139">
        <v>951</v>
      </c>
      <c r="M483" s="119">
        <f>I483/(F483-G483-H483)</f>
        <v>0.19574284481518769</v>
      </c>
      <c r="N483" s="23">
        <f>J483/(F483-G483-H483)</f>
        <v>0.35150294836761109</v>
      </c>
      <c r="O483" s="23">
        <f>K483/(F483-G483-H483)</f>
        <v>0.31597871422407592</v>
      </c>
      <c r="P483" s="24">
        <f>L483/(F483-G483-H483)</f>
        <v>0.13677549259312527</v>
      </c>
      <c r="Q483" s="25">
        <v>2020</v>
      </c>
      <c r="R483" s="4"/>
      <c r="S483" s="76">
        <f t="shared" si="372"/>
        <v>0.21886565969790936</v>
      </c>
      <c r="T483" s="72">
        <f t="shared" si="373"/>
        <v>8.562568770631189E-2</v>
      </c>
      <c r="U483" s="76">
        <f t="shared" si="371"/>
        <v>0.30449134740422124</v>
      </c>
    </row>
    <row r="484" spans="1:21" x14ac:dyDescent="0.25">
      <c r="B484" s="3"/>
      <c r="C484" s="3"/>
      <c r="D484" s="3"/>
      <c r="E484" s="3"/>
      <c r="F484" s="190"/>
      <c r="G484" s="190"/>
      <c r="H484" s="190"/>
      <c r="I484" s="190"/>
      <c r="J484" s="190"/>
      <c r="K484" s="190"/>
      <c r="L484" s="190"/>
      <c r="M484" s="3"/>
      <c r="N484" s="3"/>
      <c r="O484" s="3"/>
      <c r="P484" s="3"/>
      <c r="Q484" s="3"/>
      <c r="R484" s="4"/>
      <c r="S484" s="4"/>
    </row>
    <row r="485" spans="1:21" x14ac:dyDescent="0.25">
      <c r="A485" s="54"/>
      <c r="B485" s="54"/>
      <c r="C485" s="54"/>
      <c r="D485" s="54"/>
      <c r="E485" s="54"/>
      <c r="F485" s="187"/>
      <c r="G485" s="187"/>
      <c r="H485" s="187"/>
      <c r="I485" s="187"/>
      <c r="J485" s="187"/>
      <c r="K485" s="187"/>
      <c r="L485" s="187"/>
      <c r="M485" s="54"/>
      <c r="N485" s="54"/>
      <c r="O485" s="54"/>
      <c r="P485" s="54"/>
      <c r="Q485" s="68"/>
      <c r="R485" s="54"/>
      <c r="S485" s="54"/>
    </row>
    <row r="486" spans="1:21" ht="15.75" thickBot="1" x14ac:dyDescent="0.3">
      <c r="B486" s="55" t="s">
        <v>9</v>
      </c>
      <c r="C486" s="1"/>
      <c r="D486" s="55" t="s">
        <v>10</v>
      </c>
      <c r="E486" s="55"/>
      <c r="F486" s="188" t="s">
        <v>12</v>
      </c>
      <c r="G486" s="188" t="s">
        <v>3</v>
      </c>
      <c r="H486" s="188" t="s">
        <v>92</v>
      </c>
      <c r="I486" s="188" t="s">
        <v>13</v>
      </c>
      <c r="J486" s="188" t="s">
        <v>2</v>
      </c>
      <c r="K486" s="188" t="s">
        <v>0</v>
      </c>
      <c r="L486" s="190" t="s">
        <v>1</v>
      </c>
      <c r="M486" s="3" t="s">
        <v>14</v>
      </c>
      <c r="N486" s="3" t="s">
        <v>4</v>
      </c>
      <c r="O486" s="3" t="s">
        <v>5</v>
      </c>
      <c r="P486" s="3" t="s">
        <v>6</v>
      </c>
      <c r="Q486" s="3" t="s">
        <v>95</v>
      </c>
      <c r="R486" s="4"/>
      <c r="S486" s="3"/>
      <c r="T486" s="3"/>
    </row>
    <row r="487" spans="1:21" ht="15" customHeight="1" x14ac:dyDescent="0.25">
      <c r="A487" s="164" t="s">
        <v>214</v>
      </c>
      <c r="B487" s="3">
        <v>91604</v>
      </c>
      <c r="C487" s="3" t="s">
        <v>65</v>
      </c>
      <c r="D487" s="3">
        <v>3</v>
      </c>
      <c r="E487" s="3" t="s">
        <v>16</v>
      </c>
      <c r="F487" s="191">
        <v>8899</v>
      </c>
      <c r="G487" s="192">
        <v>44</v>
      </c>
      <c r="H487" s="192"/>
      <c r="I487" s="193">
        <v>724</v>
      </c>
      <c r="J487" s="193">
        <v>2533</v>
      </c>
      <c r="K487" s="193">
        <v>2374</v>
      </c>
      <c r="L487" s="194">
        <v>3224</v>
      </c>
      <c r="M487" s="62">
        <f t="shared" ref="M487:M492" si="374">I487/(F487-G487-H487)</f>
        <v>8.1761716544325236E-2</v>
      </c>
      <c r="N487" s="63">
        <f t="shared" ref="N487:N492" si="375">J487/(F487-G487-H487)</f>
        <v>0.28605307735742519</v>
      </c>
      <c r="O487" s="63">
        <f t="shared" ref="O487:O492" si="376">K487/(F487-G487-H487)</f>
        <v>0.26809712027103333</v>
      </c>
      <c r="P487" s="75">
        <f t="shared" ref="P487:P492" si="377">L487/(F487-G487-H487)</f>
        <v>0.36408808582721625</v>
      </c>
      <c r="Q487" s="44">
        <v>2014</v>
      </c>
      <c r="R487" s="27"/>
      <c r="S487" s="2"/>
      <c r="T487" s="72"/>
    </row>
    <row r="488" spans="1:21" x14ac:dyDescent="0.25">
      <c r="A488" s="164"/>
      <c r="B488" s="3"/>
      <c r="C488" s="3" t="s">
        <v>21</v>
      </c>
      <c r="D488" s="3"/>
      <c r="E488" s="3"/>
      <c r="F488" s="143">
        <v>9793</v>
      </c>
      <c r="G488" s="157">
        <v>37</v>
      </c>
      <c r="H488" s="157"/>
      <c r="I488" s="144">
        <v>826</v>
      </c>
      <c r="J488" s="144">
        <v>2651</v>
      </c>
      <c r="K488" s="144">
        <v>2481</v>
      </c>
      <c r="L488" s="153">
        <v>3798</v>
      </c>
      <c r="M488" s="17">
        <f t="shared" si="374"/>
        <v>8.466584665846659E-2</v>
      </c>
      <c r="N488" s="18">
        <f t="shared" si="375"/>
        <v>0.271730217302173</v>
      </c>
      <c r="O488" s="18">
        <f t="shared" si="376"/>
        <v>0.2543050430504305</v>
      </c>
      <c r="P488" s="74">
        <f t="shared" si="377"/>
        <v>0.38929889298892989</v>
      </c>
      <c r="Q488" s="44">
        <v>2015</v>
      </c>
      <c r="R488" s="27"/>
      <c r="S488" s="2"/>
      <c r="T488" s="72"/>
    </row>
    <row r="489" spans="1:21" x14ac:dyDescent="0.25">
      <c r="A489" s="164"/>
      <c r="B489" s="3"/>
      <c r="C489" s="3"/>
      <c r="D489" s="3"/>
      <c r="E489" s="3"/>
      <c r="F489" s="143">
        <v>10343</v>
      </c>
      <c r="G489" s="157">
        <v>63</v>
      </c>
      <c r="H489" s="157"/>
      <c r="I489" s="144">
        <v>1043</v>
      </c>
      <c r="J489" s="144">
        <v>2734</v>
      </c>
      <c r="K489" s="144">
        <v>2462</v>
      </c>
      <c r="L489" s="153">
        <v>4041</v>
      </c>
      <c r="M489" s="17">
        <f t="shared" si="374"/>
        <v>0.1014591439688716</v>
      </c>
      <c r="N489" s="18">
        <f t="shared" si="375"/>
        <v>0.26595330739299611</v>
      </c>
      <c r="O489" s="18">
        <f t="shared" si="376"/>
        <v>0.23949416342412452</v>
      </c>
      <c r="P489" s="74">
        <f t="shared" si="377"/>
        <v>0.39309338521400777</v>
      </c>
      <c r="Q489" s="44">
        <v>2016</v>
      </c>
      <c r="R489" s="4"/>
      <c r="S489" s="2"/>
      <c r="T489" s="72"/>
    </row>
    <row r="490" spans="1:21" x14ac:dyDescent="0.25">
      <c r="A490" s="164"/>
      <c r="B490" s="3"/>
      <c r="C490" s="3"/>
      <c r="D490" s="3"/>
      <c r="E490" s="3"/>
      <c r="F490" s="143">
        <v>10900</v>
      </c>
      <c r="G490" s="157">
        <v>56</v>
      </c>
      <c r="H490" s="157"/>
      <c r="I490" s="146">
        <v>949</v>
      </c>
      <c r="J490" s="146">
        <v>2868</v>
      </c>
      <c r="K490" s="146">
        <v>2619</v>
      </c>
      <c r="L490" s="153">
        <v>4408</v>
      </c>
      <c r="M490" s="65">
        <f t="shared" si="374"/>
        <v>8.7513832534120248E-2</v>
      </c>
      <c r="N490" s="66">
        <f t="shared" si="375"/>
        <v>0.26447805237919586</v>
      </c>
      <c r="O490" s="66">
        <f t="shared" si="376"/>
        <v>0.24151604573957949</v>
      </c>
      <c r="P490" s="73">
        <f t="shared" si="377"/>
        <v>0.40649206934710441</v>
      </c>
      <c r="Q490" s="44">
        <v>2017</v>
      </c>
      <c r="R490" s="4"/>
      <c r="S490" s="2"/>
      <c r="T490" s="72"/>
    </row>
    <row r="491" spans="1:21" ht="15.75" thickBot="1" x14ac:dyDescent="0.3">
      <c r="A491" s="164"/>
      <c r="B491" s="3"/>
      <c r="C491" s="3"/>
      <c r="D491" s="3"/>
      <c r="E491" s="3"/>
      <c r="F491" s="147">
        <v>11376</v>
      </c>
      <c r="G491" s="156">
        <v>54</v>
      </c>
      <c r="H491" s="156"/>
      <c r="I491" s="148">
        <v>1137</v>
      </c>
      <c r="J491" s="148">
        <v>3062</v>
      </c>
      <c r="K491" s="148">
        <v>2726</v>
      </c>
      <c r="L491" s="139">
        <v>4397</v>
      </c>
      <c r="M491" s="28">
        <f t="shared" si="374"/>
        <v>0.10042395336512984</v>
      </c>
      <c r="N491" s="23">
        <f t="shared" si="375"/>
        <v>0.27044691750574101</v>
      </c>
      <c r="O491" s="23">
        <f t="shared" si="376"/>
        <v>0.24077018194665253</v>
      </c>
      <c r="P491" s="78">
        <f t="shared" si="377"/>
        <v>0.3883589471824766</v>
      </c>
      <c r="Q491" s="44">
        <v>2018</v>
      </c>
      <c r="R491" s="4"/>
      <c r="S491" s="4"/>
    </row>
    <row r="492" spans="1:21" ht="15.75" thickBot="1" x14ac:dyDescent="0.3">
      <c r="A492" s="164"/>
      <c r="B492" s="3"/>
      <c r="C492" s="3"/>
      <c r="D492" s="3"/>
      <c r="E492" s="3"/>
      <c r="F492" s="147">
        <v>10951</v>
      </c>
      <c r="G492" s="156">
        <v>0</v>
      </c>
      <c r="H492" s="156">
        <v>0</v>
      </c>
      <c r="I492" s="148">
        <v>1014</v>
      </c>
      <c r="J492" s="148">
        <v>3071</v>
      </c>
      <c r="K492" s="148">
        <v>2601</v>
      </c>
      <c r="L492" s="139">
        <v>4265</v>
      </c>
      <c r="M492" s="28">
        <f t="shared" si="374"/>
        <v>9.2594283627066024E-2</v>
      </c>
      <c r="N492" s="23">
        <f t="shared" si="375"/>
        <v>0.2804310108665875</v>
      </c>
      <c r="O492" s="23">
        <f t="shared" si="376"/>
        <v>0.23751255593096521</v>
      </c>
      <c r="P492" s="78">
        <f t="shared" si="377"/>
        <v>0.38946214957538122</v>
      </c>
      <c r="Q492" s="25">
        <v>2019</v>
      </c>
      <c r="R492" s="4"/>
      <c r="S492" s="4"/>
    </row>
    <row r="493" spans="1:21" ht="15.75" thickBot="1" x14ac:dyDescent="0.3">
      <c r="A493" s="164"/>
      <c r="B493" s="3"/>
      <c r="C493" s="3"/>
      <c r="D493" s="3"/>
      <c r="E493" s="3"/>
      <c r="F493" s="147">
        <v>10653</v>
      </c>
      <c r="G493" s="156">
        <v>0</v>
      </c>
      <c r="H493" s="156">
        <v>0</v>
      </c>
      <c r="I493" s="148">
        <v>983</v>
      </c>
      <c r="J493" s="148">
        <v>2798</v>
      </c>
      <c r="K493" s="148">
        <v>2701</v>
      </c>
      <c r="L493" s="139">
        <v>4171</v>
      </c>
      <c r="M493" s="28">
        <f>I493/(F493-G493-H493)</f>
        <v>9.2274476673237585E-2</v>
      </c>
      <c r="N493" s="23">
        <f>J493/(F493-G493-H493)</f>
        <v>0.26264901905566507</v>
      </c>
      <c r="O493" s="23">
        <f>K493/(F493-G493-H493)</f>
        <v>0.2535436027410119</v>
      </c>
      <c r="P493" s="78">
        <f>L493/(F493-G493-H493)</f>
        <v>0.39153290153008541</v>
      </c>
      <c r="Q493" s="25">
        <v>2020</v>
      </c>
      <c r="R493" s="4"/>
      <c r="S493" s="4"/>
    </row>
    <row r="494" spans="1:21" x14ac:dyDescent="0.25">
      <c r="A494" s="164"/>
      <c r="B494" s="3"/>
      <c r="C494" s="3"/>
      <c r="D494" s="3"/>
      <c r="E494" s="3"/>
      <c r="F494" s="200"/>
      <c r="G494" s="200"/>
      <c r="H494" s="200"/>
      <c r="I494" s="200"/>
      <c r="J494" s="200"/>
      <c r="K494" s="200"/>
      <c r="L494" s="200"/>
      <c r="M494" s="3"/>
      <c r="N494" s="3"/>
      <c r="O494" s="3"/>
      <c r="P494" s="3"/>
      <c r="Q494" s="3"/>
      <c r="R494" s="4"/>
      <c r="S494" s="4"/>
    </row>
    <row r="495" spans="1:21" ht="15.75" thickBot="1" x14ac:dyDescent="0.3">
      <c r="A495" s="164"/>
      <c r="B495" s="3"/>
      <c r="C495" s="3"/>
      <c r="D495" s="3"/>
      <c r="E495" s="3"/>
      <c r="F495" s="188" t="s">
        <v>12</v>
      </c>
      <c r="G495" s="188" t="s">
        <v>3</v>
      </c>
      <c r="H495" s="188" t="s">
        <v>92</v>
      </c>
      <c r="I495" s="188" t="s">
        <v>13</v>
      </c>
      <c r="J495" s="188" t="s">
        <v>2</v>
      </c>
      <c r="K495" s="188" t="s">
        <v>0</v>
      </c>
      <c r="L495" s="190" t="s">
        <v>1</v>
      </c>
      <c r="M495" s="3" t="s">
        <v>14</v>
      </c>
      <c r="N495" s="3" t="s">
        <v>4</v>
      </c>
      <c r="O495" s="3" t="s">
        <v>5</v>
      </c>
      <c r="P495" s="3" t="s">
        <v>6</v>
      </c>
      <c r="Q495" s="3" t="s">
        <v>95</v>
      </c>
      <c r="R495" s="4"/>
      <c r="S495" s="3"/>
      <c r="T495" s="3"/>
    </row>
    <row r="496" spans="1:21" x14ac:dyDescent="0.25">
      <c r="A496" s="164"/>
      <c r="B496" s="3">
        <v>91607</v>
      </c>
      <c r="C496" s="3" t="s">
        <v>66</v>
      </c>
      <c r="D496" s="3">
        <v>3</v>
      </c>
      <c r="E496" s="3" t="s">
        <v>16</v>
      </c>
      <c r="F496" s="191">
        <v>7504</v>
      </c>
      <c r="G496" s="192">
        <v>82</v>
      </c>
      <c r="H496" s="192"/>
      <c r="I496" s="193">
        <v>1178</v>
      </c>
      <c r="J496" s="193">
        <v>2304</v>
      </c>
      <c r="K496" s="193">
        <v>1765</v>
      </c>
      <c r="L496" s="194">
        <v>2175</v>
      </c>
      <c r="M496" s="62">
        <f t="shared" ref="M496:M501" si="378">I496/(F496-G496-H496)</f>
        <v>0.15871732686607384</v>
      </c>
      <c r="N496" s="63">
        <f t="shared" ref="N496:N501" si="379">J496/(F496-G496-H496)</f>
        <v>0.31042845594179469</v>
      </c>
      <c r="O496" s="63">
        <f t="shared" ref="O496:O501" si="380">K496/(F496-G496-H496)</f>
        <v>0.23780652115332795</v>
      </c>
      <c r="P496" s="75">
        <f t="shared" ref="P496:P501" si="381">L496/(F496-G496-H496)</f>
        <v>0.29304769603880354</v>
      </c>
      <c r="Q496" s="44">
        <v>2014</v>
      </c>
      <c r="R496" s="27"/>
      <c r="S496" s="2"/>
      <c r="T496" s="72"/>
    </row>
    <row r="497" spans="1:21" x14ac:dyDescent="0.25">
      <c r="A497" s="164"/>
      <c r="B497" s="3"/>
      <c r="C497" s="3" t="s">
        <v>21</v>
      </c>
      <c r="D497" s="3"/>
      <c r="E497" s="3"/>
      <c r="F497" s="143">
        <v>7748</v>
      </c>
      <c r="G497" s="157">
        <v>29</v>
      </c>
      <c r="H497" s="157"/>
      <c r="I497" s="144">
        <v>1110</v>
      </c>
      <c r="J497" s="144">
        <v>2315</v>
      </c>
      <c r="K497" s="144">
        <v>1877</v>
      </c>
      <c r="L497" s="153">
        <v>2417</v>
      </c>
      <c r="M497" s="17">
        <f t="shared" si="378"/>
        <v>0.14380101049358726</v>
      </c>
      <c r="N497" s="18">
        <f t="shared" si="379"/>
        <v>0.29990931467806708</v>
      </c>
      <c r="O497" s="18">
        <f t="shared" si="380"/>
        <v>0.24316621324005699</v>
      </c>
      <c r="P497" s="74">
        <f t="shared" si="381"/>
        <v>0.31312346158828863</v>
      </c>
      <c r="Q497" s="44">
        <v>2015</v>
      </c>
      <c r="R497" s="27"/>
      <c r="S497" s="2"/>
      <c r="T497" s="72"/>
    </row>
    <row r="498" spans="1:21" x14ac:dyDescent="0.25">
      <c r="A498" s="164"/>
      <c r="B498" s="3"/>
      <c r="C498" s="3"/>
      <c r="D498" s="3"/>
      <c r="E498" s="3"/>
      <c r="F498" s="143">
        <v>7699</v>
      </c>
      <c r="G498" s="157">
        <v>133</v>
      </c>
      <c r="H498" s="157"/>
      <c r="I498" s="144">
        <v>1244</v>
      </c>
      <c r="J498" s="144">
        <v>2215</v>
      </c>
      <c r="K498" s="144">
        <v>1714</v>
      </c>
      <c r="L498" s="153">
        <v>2393</v>
      </c>
      <c r="M498" s="17">
        <f t="shared" si="378"/>
        <v>0.16441977266719535</v>
      </c>
      <c r="N498" s="18">
        <f t="shared" si="379"/>
        <v>0.29275707110758659</v>
      </c>
      <c r="O498" s="18">
        <f t="shared" si="380"/>
        <v>0.22653978324081417</v>
      </c>
      <c r="P498" s="74">
        <f t="shared" si="381"/>
        <v>0.3162833729844039</v>
      </c>
      <c r="Q498" s="44">
        <v>2016</v>
      </c>
      <c r="R498" s="4"/>
      <c r="S498" s="2"/>
      <c r="T498" s="72"/>
    </row>
    <row r="499" spans="1:21" x14ac:dyDescent="0.25">
      <c r="A499" s="164"/>
      <c r="B499" s="3"/>
      <c r="C499" s="3"/>
      <c r="D499" s="3"/>
      <c r="E499" s="3"/>
      <c r="F499" s="143">
        <v>7869</v>
      </c>
      <c r="G499" s="157">
        <v>51</v>
      </c>
      <c r="H499" s="157"/>
      <c r="I499" s="146">
        <v>1192</v>
      </c>
      <c r="J499" s="146">
        <v>2215</v>
      </c>
      <c r="K499" s="146">
        <v>1743</v>
      </c>
      <c r="L499" s="153">
        <v>2668</v>
      </c>
      <c r="M499" s="65">
        <f t="shared" si="378"/>
        <v>0.15246866206190843</v>
      </c>
      <c r="N499" s="66">
        <f t="shared" si="379"/>
        <v>0.28332054233819393</v>
      </c>
      <c r="O499" s="66">
        <f t="shared" si="380"/>
        <v>0.2229470452801228</v>
      </c>
      <c r="P499" s="73">
        <f t="shared" si="381"/>
        <v>0.34126375031977491</v>
      </c>
      <c r="Q499" s="44">
        <v>2017</v>
      </c>
      <c r="R499" s="4"/>
      <c r="S499" s="2"/>
      <c r="T499" s="72"/>
    </row>
    <row r="500" spans="1:21" ht="15.75" thickBot="1" x14ac:dyDescent="0.3">
      <c r="A500" s="164"/>
      <c r="B500" s="3"/>
      <c r="C500" s="3"/>
      <c r="D500" s="3"/>
      <c r="E500" s="3"/>
      <c r="F500" s="147">
        <v>7328</v>
      </c>
      <c r="G500" s="156">
        <v>60</v>
      </c>
      <c r="H500" s="156"/>
      <c r="I500" s="148">
        <v>1116</v>
      </c>
      <c r="J500" s="148">
        <v>2101</v>
      </c>
      <c r="K500" s="148">
        <v>1632</v>
      </c>
      <c r="L500" s="139">
        <v>2419</v>
      </c>
      <c r="M500" s="28">
        <f t="shared" si="378"/>
        <v>0.15354980737479362</v>
      </c>
      <c r="N500" s="23">
        <f t="shared" si="379"/>
        <v>0.28907539900935608</v>
      </c>
      <c r="O500" s="23">
        <f t="shared" si="380"/>
        <v>0.22454595487066592</v>
      </c>
      <c r="P500" s="78">
        <f t="shared" si="381"/>
        <v>0.33282883874518437</v>
      </c>
      <c r="Q500" s="44">
        <v>2018</v>
      </c>
      <c r="R500" s="4"/>
      <c r="S500" s="4"/>
    </row>
    <row r="501" spans="1:21" ht="15.75" thickBot="1" x14ac:dyDescent="0.3">
      <c r="A501" s="164"/>
      <c r="B501" s="3"/>
      <c r="C501" s="3"/>
      <c r="D501" s="3"/>
      <c r="E501" s="3"/>
      <c r="F501" s="147">
        <v>6593</v>
      </c>
      <c r="G501" s="156">
        <v>0</v>
      </c>
      <c r="H501" s="156">
        <v>0</v>
      </c>
      <c r="I501" s="148">
        <v>1011</v>
      </c>
      <c r="J501" s="148">
        <v>1828</v>
      </c>
      <c r="K501" s="148">
        <v>1497</v>
      </c>
      <c r="L501" s="139">
        <v>2257</v>
      </c>
      <c r="M501" s="28">
        <f t="shared" si="378"/>
        <v>0.15334445624146822</v>
      </c>
      <c r="N501" s="23">
        <f t="shared" si="379"/>
        <v>0.27726376459881691</v>
      </c>
      <c r="O501" s="23">
        <f t="shared" si="380"/>
        <v>0.22705900197178827</v>
      </c>
      <c r="P501" s="78">
        <f t="shared" si="381"/>
        <v>0.3423327771879266</v>
      </c>
      <c r="Q501" s="25">
        <v>2019</v>
      </c>
      <c r="R501" s="4"/>
      <c r="S501" s="4"/>
    </row>
    <row r="502" spans="1:21" ht="15.75" thickBot="1" x14ac:dyDescent="0.3">
      <c r="A502" s="164"/>
      <c r="B502" s="3"/>
      <c r="C502" s="3"/>
      <c r="D502" s="3"/>
      <c r="E502" s="3"/>
      <c r="F502" s="147">
        <v>6177</v>
      </c>
      <c r="G502" s="156">
        <v>0</v>
      </c>
      <c r="H502" s="156">
        <v>0</v>
      </c>
      <c r="I502" s="148">
        <v>808</v>
      </c>
      <c r="J502" s="148">
        <v>1723</v>
      </c>
      <c r="K502" s="148">
        <v>1379</v>
      </c>
      <c r="L502" s="139">
        <v>2267</v>
      </c>
      <c r="M502" s="28">
        <f>I502/(F502-G502-H502)</f>
        <v>0.1308078355188603</v>
      </c>
      <c r="N502" s="23">
        <f>J502/(F502-G502-H502)</f>
        <v>0.278937995790837</v>
      </c>
      <c r="O502" s="23">
        <f>K502/(F502-G502-H502)</f>
        <v>0.22324753116399546</v>
      </c>
      <c r="P502" s="78">
        <f>L502/(F502-G502-H502)</f>
        <v>0.36700663752630724</v>
      </c>
      <c r="Q502" s="25">
        <v>2020</v>
      </c>
      <c r="R502" s="4"/>
      <c r="S502" s="4"/>
    </row>
    <row r="503" spans="1:21" x14ac:dyDescent="0.25">
      <c r="A503" s="164"/>
      <c r="B503" s="3"/>
      <c r="C503" s="3"/>
      <c r="D503" s="3"/>
      <c r="E503" s="3"/>
      <c r="F503" s="200"/>
      <c r="G503" s="200"/>
      <c r="H503" s="200"/>
      <c r="I503" s="200"/>
      <c r="J503" s="200"/>
      <c r="K503" s="200"/>
      <c r="L503" s="200"/>
      <c r="M503" s="3"/>
      <c r="N503" s="3"/>
      <c r="O503" s="3"/>
      <c r="P503" s="3"/>
      <c r="Q503" s="3"/>
      <c r="R503" s="4"/>
      <c r="S503" s="4"/>
    </row>
    <row r="504" spans="1:21" ht="15.75" thickBot="1" x14ac:dyDescent="0.3">
      <c r="A504" s="164"/>
      <c r="B504" s="3"/>
      <c r="C504" s="3"/>
      <c r="D504" s="3"/>
      <c r="E504" s="3"/>
      <c r="F504" s="188" t="s">
        <v>12</v>
      </c>
      <c r="G504" s="188" t="s">
        <v>3</v>
      </c>
      <c r="H504" s="188" t="s">
        <v>92</v>
      </c>
      <c r="I504" s="188" t="s">
        <v>13</v>
      </c>
      <c r="J504" s="188" t="s">
        <v>2</v>
      </c>
      <c r="K504" s="188" t="s">
        <v>0</v>
      </c>
      <c r="L504" s="190" t="s">
        <v>1</v>
      </c>
      <c r="M504" s="3" t="s">
        <v>14</v>
      </c>
      <c r="N504" s="3" t="s">
        <v>4</v>
      </c>
      <c r="O504" s="3" t="s">
        <v>5</v>
      </c>
      <c r="P504" s="3" t="s">
        <v>6</v>
      </c>
      <c r="Q504" s="3" t="s">
        <v>95</v>
      </c>
      <c r="R504" s="4"/>
      <c r="S504" s="3" t="s">
        <v>94</v>
      </c>
      <c r="T504" s="3" t="s">
        <v>93</v>
      </c>
      <c r="U504" s="3" t="s">
        <v>229</v>
      </c>
    </row>
    <row r="505" spans="1:21" x14ac:dyDescent="0.25">
      <c r="A505" s="164"/>
      <c r="B505" s="3">
        <v>91603</v>
      </c>
      <c r="C505" s="3" t="s">
        <v>67</v>
      </c>
      <c r="D505" s="3">
        <v>3</v>
      </c>
      <c r="E505" s="3" t="s">
        <v>23</v>
      </c>
      <c r="F505" s="191">
        <v>9854</v>
      </c>
      <c r="G505" s="192">
        <v>342</v>
      </c>
      <c r="H505" s="192">
        <v>1488</v>
      </c>
      <c r="I505" s="193">
        <v>1602</v>
      </c>
      <c r="J505" s="193">
        <v>3171</v>
      </c>
      <c r="K505" s="193">
        <v>2447</v>
      </c>
      <c r="L505" s="194">
        <v>804</v>
      </c>
      <c r="M505" s="124">
        <f t="shared" ref="M505:M510" si="382">I505/(F505-G505-H505)</f>
        <v>0.19965104685942173</v>
      </c>
      <c r="N505" s="63">
        <f t="shared" ref="N505:N510" si="383">J505/(F505-G505-H505)</f>
        <v>0.39518943170488535</v>
      </c>
      <c r="O505" s="63">
        <f t="shared" ref="O505:O510" si="384">K505/(F505-G505-H505)</f>
        <v>0.30496011964107678</v>
      </c>
      <c r="P505" s="64">
        <f t="shared" ref="P505:P510" si="385">L505/(F505-G505-H505)</f>
        <v>0.10019940179461616</v>
      </c>
      <c r="Q505" s="44">
        <v>2014</v>
      </c>
      <c r="R505" s="27"/>
      <c r="S505" s="2">
        <f>H505/F505</f>
        <v>0.15100466815506394</v>
      </c>
      <c r="T505" s="72">
        <f>G505/F505</f>
        <v>3.470671808402679E-2</v>
      </c>
      <c r="U505" s="72">
        <f>S505+T505</f>
        <v>0.18571138623909073</v>
      </c>
    </row>
    <row r="506" spans="1:21" x14ac:dyDescent="0.25">
      <c r="A506" s="164"/>
      <c r="B506" s="3"/>
      <c r="C506" s="3" t="s">
        <v>48</v>
      </c>
      <c r="D506" s="3"/>
      <c r="E506" s="3"/>
      <c r="F506" s="143">
        <v>10296</v>
      </c>
      <c r="G506" s="157">
        <v>490</v>
      </c>
      <c r="H506" s="157">
        <v>1720</v>
      </c>
      <c r="I506" s="144">
        <v>1650</v>
      </c>
      <c r="J506" s="144">
        <v>3275</v>
      </c>
      <c r="K506" s="144">
        <v>2417</v>
      </c>
      <c r="L506" s="153">
        <v>744</v>
      </c>
      <c r="M506" s="120">
        <f t="shared" si="382"/>
        <v>0.20405639376700471</v>
      </c>
      <c r="N506" s="18">
        <f t="shared" si="383"/>
        <v>0.40502102399208506</v>
      </c>
      <c r="O506" s="18">
        <f t="shared" si="384"/>
        <v>0.29891169923324262</v>
      </c>
      <c r="P506" s="19">
        <f t="shared" si="385"/>
        <v>9.2010883007667577E-2</v>
      </c>
      <c r="Q506" s="44">
        <v>2015</v>
      </c>
      <c r="R506" s="27"/>
      <c r="S506" s="2">
        <f t="shared" ref="S506:S509" si="386">H506/F506</f>
        <v>0.16705516705516704</v>
      </c>
      <c r="T506" s="72">
        <f t="shared" ref="T506:T509" si="387">G506/F506</f>
        <v>4.7591297591297592E-2</v>
      </c>
      <c r="U506" s="76">
        <f t="shared" ref="U506:U511" si="388">S506+T506</f>
        <v>0.21464646464646464</v>
      </c>
    </row>
    <row r="507" spans="1:21" x14ac:dyDescent="0.25">
      <c r="A507" s="164"/>
      <c r="B507" s="3"/>
      <c r="C507" s="3"/>
      <c r="D507" s="3"/>
      <c r="E507" s="3"/>
      <c r="F507" s="143">
        <v>10471</v>
      </c>
      <c r="G507" s="157">
        <v>514</v>
      </c>
      <c r="H507" s="157">
        <v>1822</v>
      </c>
      <c r="I507" s="144">
        <v>1912</v>
      </c>
      <c r="J507" s="144">
        <v>2953</v>
      </c>
      <c r="K507" s="144">
        <v>2413</v>
      </c>
      <c r="L507" s="153">
        <v>857</v>
      </c>
      <c r="M507" s="120">
        <f t="shared" si="382"/>
        <v>0.23503380454824832</v>
      </c>
      <c r="N507" s="18">
        <f t="shared" si="383"/>
        <v>0.36299938537185006</v>
      </c>
      <c r="O507" s="18">
        <f t="shared" si="384"/>
        <v>0.29661954517516903</v>
      </c>
      <c r="P507" s="19">
        <f t="shared" si="385"/>
        <v>0.10534726490473263</v>
      </c>
      <c r="Q507" s="44">
        <v>2016</v>
      </c>
      <c r="R507" s="4"/>
      <c r="S507" s="2">
        <f t="shared" si="386"/>
        <v>0.17400439308566518</v>
      </c>
      <c r="T507" s="72">
        <f t="shared" si="387"/>
        <v>4.9087957215165692E-2</v>
      </c>
      <c r="U507" s="76">
        <f t="shared" si="388"/>
        <v>0.22309235030083086</v>
      </c>
    </row>
    <row r="508" spans="1:21" x14ac:dyDescent="0.25">
      <c r="A508" s="164"/>
      <c r="B508" s="3"/>
      <c r="C508" s="3"/>
      <c r="D508" s="3"/>
      <c r="E508" s="3"/>
      <c r="F508" s="143">
        <v>10316</v>
      </c>
      <c r="G508" s="157">
        <v>580</v>
      </c>
      <c r="H508" s="157">
        <v>1610</v>
      </c>
      <c r="I508" s="146">
        <v>1986</v>
      </c>
      <c r="J508" s="146">
        <v>3107</v>
      </c>
      <c r="K508" s="146">
        <v>2265</v>
      </c>
      <c r="L508" s="153">
        <v>768</v>
      </c>
      <c r="M508" s="123">
        <f t="shared" si="382"/>
        <v>0.24440068914595126</v>
      </c>
      <c r="N508" s="66">
        <f t="shared" si="383"/>
        <v>0.38235294117647056</v>
      </c>
      <c r="O508" s="66">
        <f t="shared" si="384"/>
        <v>0.278734924932316</v>
      </c>
      <c r="P508" s="67">
        <f t="shared" si="385"/>
        <v>9.4511444745262116E-2</v>
      </c>
      <c r="Q508" s="44">
        <v>2017</v>
      </c>
      <c r="R508" s="4"/>
      <c r="S508" s="2">
        <f t="shared" si="386"/>
        <v>0.1560682435052346</v>
      </c>
      <c r="T508" s="72">
        <f t="shared" si="387"/>
        <v>5.6223342380767739E-2</v>
      </c>
      <c r="U508" s="76">
        <f t="shared" si="388"/>
        <v>0.21229158588600233</v>
      </c>
    </row>
    <row r="509" spans="1:21" ht="15.75" thickBot="1" x14ac:dyDescent="0.3">
      <c r="A509" s="164"/>
      <c r="B509" s="3"/>
      <c r="C509" s="3"/>
      <c r="D509" s="3"/>
      <c r="E509" s="3"/>
      <c r="F509" s="147">
        <v>10257</v>
      </c>
      <c r="G509" s="156">
        <v>662</v>
      </c>
      <c r="H509" s="156">
        <v>2186</v>
      </c>
      <c r="I509" s="148">
        <v>1600</v>
      </c>
      <c r="J509" s="148">
        <v>2912</v>
      </c>
      <c r="K509" s="148">
        <v>2197</v>
      </c>
      <c r="L509" s="139">
        <v>696</v>
      </c>
      <c r="M509" s="119">
        <f t="shared" si="382"/>
        <v>0.21595356998245377</v>
      </c>
      <c r="N509" s="23">
        <f t="shared" si="383"/>
        <v>0.39303549736806587</v>
      </c>
      <c r="O509" s="23">
        <f t="shared" si="384"/>
        <v>0.29653124578215684</v>
      </c>
      <c r="P509" s="24">
        <f t="shared" si="385"/>
        <v>9.3939802942367395E-2</v>
      </c>
      <c r="Q509" s="44">
        <v>2018</v>
      </c>
      <c r="R509" s="4"/>
      <c r="S509" s="76">
        <f t="shared" si="386"/>
        <v>0.21312274544213708</v>
      </c>
      <c r="T509" s="72">
        <f t="shared" si="387"/>
        <v>6.4541288875889641E-2</v>
      </c>
      <c r="U509" s="76">
        <f t="shared" si="388"/>
        <v>0.27766403431802672</v>
      </c>
    </row>
    <row r="510" spans="1:21" ht="15.75" thickBot="1" x14ac:dyDescent="0.3">
      <c r="A510" s="164"/>
      <c r="B510" s="3"/>
      <c r="C510" s="3"/>
      <c r="D510" s="3"/>
      <c r="E510" s="3"/>
      <c r="F510" s="147">
        <v>9871</v>
      </c>
      <c r="G510" s="156">
        <v>645</v>
      </c>
      <c r="H510" s="156">
        <v>1677</v>
      </c>
      <c r="I510" s="148">
        <v>1391</v>
      </c>
      <c r="J510" s="148">
        <v>3105</v>
      </c>
      <c r="K510" s="148">
        <v>2275</v>
      </c>
      <c r="L510" s="139">
        <v>778</v>
      </c>
      <c r="M510" s="28">
        <f t="shared" si="382"/>
        <v>0.18426281626705523</v>
      </c>
      <c r="N510" s="23">
        <f t="shared" si="383"/>
        <v>0.41131275665651079</v>
      </c>
      <c r="O510" s="23">
        <f t="shared" si="384"/>
        <v>0.30136441912836137</v>
      </c>
      <c r="P510" s="24">
        <f t="shared" si="385"/>
        <v>0.10306000794807259</v>
      </c>
      <c r="Q510" s="25">
        <v>2019</v>
      </c>
      <c r="R510" s="4"/>
      <c r="S510" s="2">
        <f t="shared" ref="S510:S511" si="389">H510/F510</f>
        <v>0.16989160166143247</v>
      </c>
      <c r="T510" s="72">
        <f t="shared" ref="T510:T511" si="390">G510/F510</f>
        <v>6.5342923715935572E-2</v>
      </c>
      <c r="U510" s="76">
        <f t="shared" si="388"/>
        <v>0.23523452537736805</v>
      </c>
    </row>
    <row r="511" spans="1:21" ht="15.75" thickBot="1" x14ac:dyDescent="0.3">
      <c r="A511" s="164"/>
      <c r="B511" s="3"/>
      <c r="C511" s="3"/>
      <c r="D511" s="3"/>
      <c r="E511" s="3"/>
      <c r="F511" s="147">
        <v>9136</v>
      </c>
      <c r="G511" s="156">
        <v>727</v>
      </c>
      <c r="H511" s="156">
        <v>1714</v>
      </c>
      <c r="I511" s="148">
        <v>1235</v>
      </c>
      <c r="J511" s="148">
        <v>2744</v>
      </c>
      <c r="K511" s="148">
        <v>1978</v>
      </c>
      <c r="L511" s="139">
        <v>738</v>
      </c>
      <c r="M511" s="28">
        <f>I511/(F511-G511-H511)</f>
        <v>0.18446601941747573</v>
      </c>
      <c r="N511" s="23">
        <f>J511/(F511-G511-H511)</f>
        <v>0.40985810306198656</v>
      </c>
      <c r="O511" s="23">
        <f>K511/(F511-G511-H511)</f>
        <v>0.29544436146377895</v>
      </c>
      <c r="P511" s="24">
        <f>L511/(F511-G511-H511)</f>
        <v>0.11023151605675878</v>
      </c>
      <c r="Q511" s="25">
        <v>2020</v>
      </c>
      <c r="R511" s="4"/>
      <c r="S511" s="2">
        <f t="shared" si="389"/>
        <v>0.18760945709281962</v>
      </c>
      <c r="T511" s="72">
        <f t="shared" si="390"/>
        <v>7.95753064798599E-2</v>
      </c>
      <c r="U511" s="76">
        <f t="shared" si="388"/>
        <v>0.26718476357267951</v>
      </c>
    </row>
    <row r="512" spans="1:21" x14ac:dyDescent="0.25">
      <c r="A512" s="164"/>
      <c r="B512" s="3"/>
      <c r="C512" s="3"/>
      <c r="D512" s="3"/>
      <c r="E512" s="3"/>
      <c r="F512" s="200"/>
      <c r="G512" s="200"/>
      <c r="H512" s="200"/>
      <c r="I512" s="200"/>
      <c r="J512" s="200"/>
      <c r="K512" s="200"/>
      <c r="L512" s="200"/>
      <c r="M512" s="3"/>
      <c r="N512" s="3"/>
      <c r="O512" s="3"/>
      <c r="P512" s="3"/>
      <c r="Q512" s="3"/>
      <c r="R512" s="4"/>
      <c r="S512" s="4"/>
    </row>
    <row r="513" spans="1:21" ht="15.75" thickBot="1" x14ac:dyDescent="0.3">
      <c r="A513" s="164"/>
      <c r="B513" s="3"/>
      <c r="C513" s="3"/>
      <c r="D513" s="3"/>
      <c r="E513" s="3"/>
      <c r="F513" s="188" t="s">
        <v>12</v>
      </c>
      <c r="G513" s="188" t="s">
        <v>3</v>
      </c>
      <c r="H513" s="188" t="s">
        <v>92</v>
      </c>
      <c r="I513" s="188" t="s">
        <v>13</v>
      </c>
      <c r="J513" s="188" t="s">
        <v>2</v>
      </c>
      <c r="K513" s="188" t="s">
        <v>0</v>
      </c>
      <c r="L513" s="190" t="s">
        <v>1</v>
      </c>
      <c r="M513" s="3" t="s">
        <v>14</v>
      </c>
      <c r="N513" s="3" t="s">
        <v>4</v>
      </c>
      <c r="O513" s="3" t="s">
        <v>5</v>
      </c>
      <c r="P513" s="3" t="s">
        <v>6</v>
      </c>
      <c r="Q513" s="3" t="s">
        <v>95</v>
      </c>
      <c r="R513" s="4"/>
      <c r="S513" s="3" t="s">
        <v>94</v>
      </c>
      <c r="T513" s="3" t="s">
        <v>93</v>
      </c>
      <c r="U513" s="3" t="s">
        <v>229</v>
      </c>
    </row>
    <row r="514" spans="1:21" x14ac:dyDescent="0.25">
      <c r="A514" s="164"/>
      <c r="B514" s="3">
        <v>91605</v>
      </c>
      <c r="C514" s="3" t="s">
        <v>68</v>
      </c>
      <c r="D514" s="3">
        <v>3</v>
      </c>
      <c r="E514" s="3" t="s">
        <v>23</v>
      </c>
      <c r="F514" s="191">
        <v>9152</v>
      </c>
      <c r="G514" s="192">
        <v>317</v>
      </c>
      <c r="H514" s="192">
        <v>1390</v>
      </c>
      <c r="I514" s="193">
        <v>1730</v>
      </c>
      <c r="J514" s="193">
        <v>3286</v>
      </c>
      <c r="K514" s="193">
        <v>1695</v>
      </c>
      <c r="L514" s="194">
        <v>734</v>
      </c>
      <c r="M514" s="124">
        <f t="shared" ref="M514:M519" si="391">I514/(F514-G514-H514)</f>
        <v>0.23237071860308933</v>
      </c>
      <c r="N514" s="63">
        <f t="shared" ref="N514:N519" si="392">J514/(F514-G514-H514)</f>
        <v>0.44137004701141708</v>
      </c>
      <c r="O514" s="63">
        <f t="shared" ref="O514:O519" si="393">K514/(F514-G514-H514)</f>
        <v>0.22766957689724648</v>
      </c>
      <c r="P514" s="64">
        <f t="shared" ref="P514:P519" si="394">L514/(F514-G514-H514)</f>
        <v>9.8589657488247148E-2</v>
      </c>
      <c r="Q514" s="44">
        <v>2014</v>
      </c>
      <c r="R514" s="27"/>
      <c r="S514" s="2">
        <f>H514/F514</f>
        <v>0.15187937062937062</v>
      </c>
      <c r="T514" s="72">
        <f>G514/F514</f>
        <v>3.463723776223776E-2</v>
      </c>
      <c r="U514" s="72">
        <f>S514+T514</f>
        <v>0.18651660839160839</v>
      </c>
    </row>
    <row r="515" spans="1:21" x14ac:dyDescent="0.25">
      <c r="A515" s="164"/>
      <c r="B515" s="3"/>
      <c r="C515" s="3" t="s">
        <v>18</v>
      </c>
      <c r="D515" s="3"/>
      <c r="E515" s="3"/>
      <c r="F515" s="143">
        <v>9562</v>
      </c>
      <c r="G515" s="157">
        <v>491</v>
      </c>
      <c r="H515" s="157">
        <v>2500</v>
      </c>
      <c r="I515" s="144">
        <v>1669</v>
      </c>
      <c r="J515" s="144">
        <v>2442</v>
      </c>
      <c r="K515" s="144">
        <v>1787</v>
      </c>
      <c r="L515" s="153">
        <v>673</v>
      </c>
      <c r="M515" s="120">
        <f t="shared" si="391"/>
        <v>0.25399482574950538</v>
      </c>
      <c r="N515" s="18">
        <f t="shared" si="392"/>
        <v>0.37163293258255975</v>
      </c>
      <c r="O515" s="18">
        <f t="shared" si="393"/>
        <v>0.27195251864252018</v>
      </c>
      <c r="P515" s="19">
        <f t="shared" si="394"/>
        <v>0.1024197230254147</v>
      </c>
      <c r="Q515" s="44">
        <v>2015</v>
      </c>
      <c r="R515" s="27"/>
      <c r="S515" s="76">
        <f t="shared" ref="S515:S518" si="395">H515/F515</f>
        <v>0.2614515791675382</v>
      </c>
      <c r="T515" s="72">
        <f t="shared" ref="T515:T518" si="396">G515/F515</f>
        <v>5.13490901485045E-2</v>
      </c>
      <c r="U515" s="76">
        <f t="shared" ref="U515:U520" si="397">S515+T515</f>
        <v>0.31280066931604267</v>
      </c>
    </row>
    <row r="516" spans="1:21" x14ac:dyDescent="0.25">
      <c r="A516" s="164"/>
      <c r="B516" s="3"/>
      <c r="C516" s="3"/>
      <c r="D516" s="3"/>
      <c r="E516" s="3"/>
      <c r="F516" s="143">
        <v>9114</v>
      </c>
      <c r="G516" s="157">
        <v>417</v>
      </c>
      <c r="H516" s="157">
        <v>2069</v>
      </c>
      <c r="I516" s="144">
        <v>1426</v>
      </c>
      <c r="J516" s="144">
        <v>2797</v>
      </c>
      <c r="K516" s="144">
        <v>1639</v>
      </c>
      <c r="L516" s="153">
        <v>766</v>
      </c>
      <c r="M516" s="120">
        <f t="shared" si="391"/>
        <v>0.21514785757392879</v>
      </c>
      <c r="N516" s="18">
        <f t="shared" si="392"/>
        <v>0.421997585998793</v>
      </c>
      <c r="O516" s="18">
        <f t="shared" si="393"/>
        <v>0.24728424864212431</v>
      </c>
      <c r="P516" s="19">
        <f t="shared" si="394"/>
        <v>0.1155703077851539</v>
      </c>
      <c r="Q516" s="44">
        <v>2016</v>
      </c>
      <c r="R516" s="4"/>
      <c r="S516" s="76">
        <f t="shared" si="395"/>
        <v>0.22701338599956111</v>
      </c>
      <c r="T516" s="72">
        <f t="shared" si="396"/>
        <v>4.5753785385121794E-2</v>
      </c>
      <c r="U516" s="76">
        <f t="shared" si="397"/>
        <v>0.27276717138468293</v>
      </c>
    </row>
    <row r="517" spans="1:21" x14ac:dyDescent="0.25">
      <c r="A517" s="164"/>
      <c r="B517" s="3"/>
      <c r="C517" s="3"/>
      <c r="D517" s="3"/>
      <c r="E517" s="3"/>
      <c r="F517" s="143">
        <v>8720</v>
      </c>
      <c r="G517" s="157">
        <v>455</v>
      </c>
      <c r="H517" s="157">
        <v>1947</v>
      </c>
      <c r="I517" s="146">
        <v>1295</v>
      </c>
      <c r="J517" s="146">
        <v>2389</v>
      </c>
      <c r="K517" s="146">
        <v>1871</v>
      </c>
      <c r="L517" s="153">
        <v>763</v>
      </c>
      <c r="M517" s="123">
        <f t="shared" si="391"/>
        <v>0.2049699271921494</v>
      </c>
      <c r="N517" s="66">
        <f t="shared" si="392"/>
        <v>0.37812598923710034</v>
      </c>
      <c r="O517" s="66">
        <f t="shared" si="393"/>
        <v>0.29613801836024056</v>
      </c>
      <c r="P517" s="67">
        <f t="shared" si="394"/>
        <v>0.12076606521050966</v>
      </c>
      <c r="Q517" s="44">
        <v>2017</v>
      </c>
      <c r="R517" s="4"/>
      <c r="S517" s="76">
        <f t="shared" si="395"/>
        <v>0.22327981651376147</v>
      </c>
      <c r="T517" s="72">
        <f t="shared" si="396"/>
        <v>5.2178899082568807E-2</v>
      </c>
      <c r="U517" s="76">
        <f t="shared" si="397"/>
        <v>0.27545871559633028</v>
      </c>
    </row>
    <row r="518" spans="1:21" ht="15.75" thickBot="1" x14ac:dyDescent="0.3">
      <c r="A518" s="164"/>
      <c r="B518" s="3"/>
      <c r="C518" s="3"/>
      <c r="D518" s="3"/>
      <c r="E518" s="3"/>
      <c r="F518" s="147">
        <v>8263</v>
      </c>
      <c r="G518" s="156">
        <v>540</v>
      </c>
      <c r="H518" s="156">
        <v>2109</v>
      </c>
      <c r="I518" s="148">
        <v>1154</v>
      </c>
      <c r="J518" s="148">
        <v>2410</v>
      </c>
      <c r="K518" s="148">
        <v>1477</v>
      </c>
      <c r="L518" s="139">
        <v>558</v>
      </c>
      <c r="M518" s="119">
        <f t="shared" si="391"/>
        <v>0.2055575347345921</v>
      </c>
      <c r="N518" s="23">
        <f t="shared" si="392"/>
        <v>0.4292839330245814</v>
      </c>
      <c r="O518" s="23">
        <f t="shared" si="393"/>
        <v>0.26309226932668328</v>
      </c>
      <c r="P518" s="24">
        <f t="shared" si="394"/>
        <v>9.9394371214820088E-2</v>
      </c>
      <c r="Q518" s="44">
        <v>2018</v>
      </c>
      <c r="R518" s="4"/>
      <c r="S518" s="76">
        <f t="shared" si="395"/>
        <v>0.25523417644923152</v>
      </c>
      <c r="T518" s="72">
        <f t="shared" si="396"/>
        <v>6.5351567227399252E-2</v>
      </c>
      <c r="U518" s="76">
        <f t="shared" si="397"/>
        <v>0.32058574367663079</v>
      </c>
    </row>
    <row r="519" spans="1:21" ht="15.75" thickBot="1" x14ac:dyDescent="0.3">
      <c r="A519" s="164"/>
      <c r="B519" s="3"/>
      <c r="C519" s="3"/>
      <c r="D519" s="3"/>
      <c r="E519" s="3"/>
      <c r="F519" s="147">
        <v>7235</v>
      </c>
      <c r="G519" s="156">
        <v>478</v>
      </c>
      <c r="H519" s="156">
        <v>2005</v>
      </c>
      <c r="I519" s="148">
        <v>1010</v>
      </c>
      <c r="J519" s="148">
        <v>2041</v>
      </c>
      <c r="K519" s="148">
        <v>1192</v>
      </c>
      <c r="L519" s="139">
        <v>509</v>
      </c>
      <c r="M519" s="119">
        <f t="shared" si="391"/>
        <v>0.21254208754208753</v>
      </c>
      <c r="N519" s="23">
        <f t="shared" si="392"/>
        <v>0.429503367003367</v>
      </c>
      <c r="O519" s="23">
        <f t="shared" si="393"/>
        <v>0.25084175084175087</v>
      </c>
      <c r="P519" s="24">
        <f t="shared" si="394"/>
        <v>0.10711279461279462</v>
      </c>
      <c r="Q519" s="25">
        <v>2019</v>
      </c>
      <c r="R519" s="4"/>
      <c r="S519" s="76">
        <f t="shared" ref="S519:S520" si="398">H519/F519</f>
        <v>0.27712508638562544</v>
      </c>
      <c r="T519" s="72">
        <f t="shared" ref="T519:T520" si="399">G519/F519</f>
        <v>6.6067726330338625E-2</v>
      </c>
      <c r="U519" s="76">
        <f t="shared" si="397"/>
        <v>0.34319281271596408</v>
      </c>
    </row>
    <row r="520" spans="1:21" ht="15.75" thickBot="1" x14ac:dyDescent="0.3">
      <c r="A520" s="164"/>
      <c r="B520" s="3"/>
      <c r="C520" s="3"/>
      <c r="D520" s="3"/>
      <c r="E520" s="3"/>
      <c r="F520" s="147">
        <v>6535</v>
      </c>
      <c r="G520" s="156">
        <v>598</v>
      </c>
      <c r="H520" s="156">
        <v>1956</v>
      </c>
      <c r="I520" s="148">
        <v>906</v>
      </c>
      <c r="J520" s="148">
        <v>1415</v>
      </c>
      <c r="K520" s="148">
        <v>1211</v>
      </c>
      <c r="L520" s="139">
        <v>449</v>
      </c>
      <c r="M520" s="119">
        <f>I520/(F520-G520-H520)</f>
        <v>0.22758100979653353</v>
      </c>
      <c r="N520" s="23">
        <f>J520/(F520-G520-H520)</f>
        <v>0.35543833207736747</v>
      </c>
      <c r="O520" s="23">
        <f>K520/(F520-G520-H520)</f>
        <v>0.30419492589801556</v>
      </c>
      <c r="P520" s="24">
        <f>L520/(F520-G520-H520)</f>
        <v>0.1127857322280834</v>
      </c>
      <c r="Q520" s="25">
        <v>2020</v>
      </c>
      <c r="R520" s="4"/>
      <c r="S520" s="76">
        <f t="shared" si="398"/>
        <v>0.29931140015302221</v>
      </c>
      <c r="T520" s="72">
        <f t="shared" si="399"/>
        <v>9.1507268553940327E-2</v>
      </c>
      <c r="U520" s="76">
        <f t="shared" si="397"/>
        <v>0.39081866870696252</v>
      </c>
    </row>
    <row r="521" spans="1:21" x14ac:dyDescent="0.25">
      <c r="A521" s="164"/>
      <c r="B521" s="3"/>
      <c r="C521" s="3"/>
      <c r="D521" s="3"/>
      <c r="E521" s="3"/>
      <c r="F521" s="200"/>
      <c r="G521" s="200"/>
      <c r="H521" s="200"/>
      <c r="I521" s="200"/>
      <c r="J521" s="200"/>
      <c r="K521" s="200"/>
      <c r="L521" s="200"/>
      <c r="M521" s="3"/>
      <c r="N521" s="3"/>
      <c r="O521" s="3"/>
      <c r="P521" s="3"/>
      <c r="Q521" s="3"/>
      <c r="R521" s="4"/>
      <c r="S521" s="4"/>
    </row>
    <row r="522" spans="1:21" ht="15.75" thickBot="1" x14ac:dyDescent="0.3">
      <c r="A522" s="164"/>
      <c r="B522" s="3"/>
      <c r="C522" s="3"/>
      <c r="D522" s="3"/>
      <c r="E522" s="3"/>
      <c r="F522" s="188" t="s">
        <v>12</v>
      </c>
      <c r="G522" s="188" t="s">
        <v>3</v>
      </c>
      <c r="H522" s="188" t="s">
        <v>92</v>
      </c>
      <c r="I522" s="188" t="s">
        <v>13</v>
      </c>
      <c r="J522" s="188" t="s">
        <v>2</v>
      </c>
      <c r="K522" s="188" t="s">
        <v>0</v>
      </c>
      <c r="L522" s="190" t="s">
        <v>1</v>
      </c>
      <c r="M522" s="3" t="s">
        <v>14</v>
      </c>
      <c r="N522" s="3" t="s">
        <v>4</v>
      </c>
      <c r="O522" s="3" t="s">
        <v>5</v>
      </c>
      <c r="P522" s="3" t="s">
        <v>6</v>
      </c>
      <c r="Q522" s="3" t="s">
        <v>95</v>
      </c>
      <c r="R522" s="4"/>
      <c r="S522" s="3" t="s">
        <v>94</v>
      </c>
      <c r="T522" s="3" t="s">
        <v>93</v>
      </c>
      <c r="U522" s="3" t="s">
        <v>229</v>
      </c>
    </row>
    <row r="523" spans="1:21" x14ac:dyDescent="0.25">
      <c r="A523" s="164"/>
      <c r="B523" s="3">
        <v>91606</v>
      </c>
      <c r="C523" s="3" t="s">
        <v>69</v>
      </c>
      <c r="D523" s="3">
        <v>3</v>
      </c>
      <c r="E523" s="3" t="s">
        <v>23</v>
      </c>
      <c r="F523" s="191">
        <v>9942</v>
      </c>
      <c r="G523" s="192">
        <v>376</v>
      </c>
      <c r="H523" s="192">
        <v>926</v>
      </c>
      <c r="I523" s="193">
        <v>1787</v>
      </c>
      <c r="J523" s="193">
        <v>3714</v>
      </c>
      <c r="K523" s="193">
        <v>2431</v>
      </c>
      <c r="L523" s="194">
        <v>708</v>
      </c>
      <c r="M523" s="124">
        <f t="shared" ref="M523:M528" si="400">I523/(F523-G523-H523)</f>
        <v>0.20682870370370371</v>
      </c>
      <c r="N523" s="63">
        <f t="shared" ref="N523:N528" si="401">J523/(F523-G523-H523)</f>
        <v>0.42986111111111114</v>
      </c>
      <c r="O523" s="63">
        <f t="shared" ref="O523:O528" si="402">K523/(F523-G523-H523)</f>
        <v>0.28136574074074072</v>
      </c>
      <c r="P523" s="64">
        <f t="shared" ref="P523:P528" si="403">L523/(F523-G523-H523)</f>
        <v>8.1944444444444445E-2</v>
      </c>
      <c r="Q523" s="44">
        <v>2014</v>
      </c>
      <c r="R523" s="27"/>
      <c r="S523" s="2">
        <f>H523/F523</f>
        <v>9.3140213236773281E-2</v>
      </c>
      <c r="T523" s="72">
        <f>G523/F523</f>
        <v>3.7819352243009453E-2</v>
      </c>
      <c r="U523" s="72">
        <f>S523+T523</f>
        <v>0.13095956547978274</v>
      </c>
    </row>
    <row r="524" spans="1:21" x14ac:dyDescent="0.25">
      <c r="A524" s="164"/>
      <c r="B524" s="3"/>
      <c r="C524" s="3" t="s">
        <v>18</v>
      </c>
      <c r="D524" s="3"/>
      <c r="E524" s="3"/>
      <c r="F524" s="143">
        <v>10587</v>
      </c>
      <c r="G524" s="157">
        <v>646</v>
      </c>
      <c r="H524" s="157">
        <v>1218</v>
      </c>
      <c r="I524" s="144">
        <v>1606</v>
      </c>
      <c r="J524" s="144">
        <v>3981</v>
      </c>
      <c r="K524" s="144">
        <v>2448</v>
      </c>
      <c r="L524" s="153">
        <v>688</v>
      </c>
      <c r="M524" s="17">
        <f t="shared" si="400"/>
        <v>0.1841109709962169</v>
      </c>
      <c r="N524" s="18">
        <f t="shared" si="401"/>
        <v>0.45637968588788264</v>
      </c>
      <c r="O524" s="18">
        <f t="shared" si="402"/>
        <v>0.28063739539149374</v>
      </c>
      <c r="P524" s="19">
        <f t="shared" si="403"/>
        <v>7.8871947724406741E-2</v>
      </c>
      <c r="Q524" s="44">
        <v>2015</v>
      </c>
      <c r="R524" s="27"/>
      <c r="S524" s="2">
        <f t="shared" ref="S524:S527" si="404">H524/F524</f>
        <v>0.11504675545480306</v>
      </c>
      <c r="T524" s="72">
        <f t="shared" ref="T524:T527" si="405">G524/F524</f>
        <v>6.1018229904599978E-2</v>
      </c>
      <c r="U524" s="72">
        <f t="shared" ref="U524:U529" si="406">S524+T524</f>
        <v>0.17606498535940304</v>
      </c>
    </row>
    <row r="525" spans="1:21" x14ac:dyDescent="0.25">
      <c r="A525" s="164"/>
      <c r="B525" s="3"/>
      <c r="C525" s="3"/>
      <c r="D525" s="3"/>
      <c r="E525" s="3"/>
      <c r="F525" s="143">
        <v>10599</v>
      </c>
      <c r="G525" s="157">
        <v>596</v>
      </c>
      <c r="H525" s="157">
        <v>1475</v>
      </c>
      <c r="I525" s="144">
        <v>1615</v>
      </c>
      <c r="J525" s="144">
        <v>3578</v>
      </c>
      <c r="K525" s="144">
        <v>2407</v>
      </c>
      <c r="L525" s="153">
        <v>924</v>
      </c>
      <c r="M525" s="17">
        <f t="shared" si="400"/>
        <v>0.18937617260787992</v>
      </c>
      <c r="N525" s="18">
        <f t="shared" si="401"/>
        <v>0.4195590994371482</v>
      </c>
      <c r="O525" s="18">
        <f t="shared" si="402"/>
        <v>0.28224671669793622</v>
      </c>
      <c r="P525" s="19">
        <f t="shared" si="403"/>
        <v>0.10834896810506567</v>
      </c>
      <c r="Q525" s="44">
        <v>2016</v>
      </c>
      <c r="R525" s="4"/>
      <c r="S525" s="2">
        <f t="shared" si="404"/>
        <v>0.13916407208227191</v>
      </c>
      <c r="T525" s="72">
        <f t="shared" si="405"/>
        <v>5.6231719973582416E-2</v>
      </c>
      <c r="U525" s="76">
        <f t="shared" si="406"/>
        <v>0.19539579205585433</v>
      </c>
    </row>
    <row r="526" spans="1:21" x14ac:dyDescent="0.25">
      <c r="A526" s="164"/>
      <c r="B526" s="3"/>
      <c r="C526" s="3"/>
      <c r="D526" s="3"/>
      <c r="E526" s="3"/>
      <c r="F526" s="143">
        <v>10913</v>
      </c>
      <c r="G526" s="157">
        <v>715</v>
      </c>
      <c r="H526" s="157">
        <v>1440</v>
      </c>
      <c r="I526" s="146">
        <v>1546</v>
      </c>
      <c r="J526" s="146">
        <v>3714</v>
      </c>
      <c r="K526" s="146">
        <v>2563</v>
      </c>
      <c r="L526" s="153">
        <v>935</v>
      </c>
      <c r="M526" s="65">
        <f t="shared" si="400"/>
        <v>0.17652432062114637</v>
      </c>
      <c r="N526" s="66">
        <f t="shared" si="401"/>
        <v>0.42406942224252114</v>
      </c>
      <c r="O526" s="66">
        <f t="shared" si="402"/>
        <v>0.29264672299611783</v>
      </c>
      <c r="P526" s="67">
        <f t="shared" si="403"/>
        <v>0.10675953414021466</v>
      </c>
      <c r="Q526" s="44">
        <v>2017</v>
      </c>
      <c r="R526" s="4"/>
      <c r="S526" s="2">
        <f t="shared" si="404"/>
        <v>0.13195271694309538</v>
      </c>
      <c r="T526" s="72">
        <f t="shared" si="405"/>
        <v>6.5518189315495287E-2</v>
      </c>
      <c r="U526" s="76">
        <f t="shared" si="406"/>
        <v>0.19747090625859065</v>
      </c>
    </row>
    <row r="527" spans="1:21" ht="15.75" thickBot="1" x14ac:dyDescent="0.3">
      <c r="A527" s="164"/>
      <c r="B527" s="3"/>
      <c r="C527" s="3"/>
      <c r="D527" s="3"/>
      <c r="E527" s="3"/>
      <c r="F527" s="147">
        <v>10910</v>
      </c>
      <c r="G527" s="156">
        <v>821</v>
      </c>
      <c r="H527" s="156">
        <v>1559</v>
      </c>
      <c r="I527" s="148">
        <v>1556</v>
      </c>
      <c r="J527" s="148">
        <v>3243</v>
      </c>
      <c r="K527" s="148">
        <v>2681</v>
      </c>
      <c r="L527" s="139">
        <v>1049</v>
      </c>
      <c r="M527" s="28">
        <f t="shared" si="400"/>
        <v>0.1824150058616647</v>
      </c>
      <c r="N527" s="23">
        <f t="shared" si="401"/>
        <v>0.38018757327080893</v>
      </c>
      <c r="O527" s="23">
        <f t="shared" si="402"/>
        <v>0.31430246189917938</v>
      </c>
      <c r="P527" s="24">
        <f t="shared" si="403"/>
        <v>0.12297772567409145</v>
      </c>
      <c r="Q527" s="44">
        <v>2018</v>
      </c>
      <c r="R527" s="4"/>
      <c r="S527" s="2">
        <f t="shared" si="404"/>
        <v>0.14289642529789184</v>
      </c>
      <c r="T527" s="72">
        <f t="shared" si="405"/>
        <v>7.5252062328139316E-2</v>
      </c>
      <c r="U527" s="76">
        <f t="shared" si="406"/>
        <v>0.21814848762603117</v>
      </c>
    </row>
    <row r="528" spans="1:21" ht="15.75" thickBot="1" x14ac:dyDescent="0.3">
      <c r="A528" s="110"/>
      <c r="B528" s="3"/>
      <c r="C528" s="3"/>
      <c r="D528" s="3"/>
      <c r="E528" s="3"/>
      <c r="F528" s="147">
        <v>10467</v>
      </c>
      <c r="G528" s="156">
        <v>825</v>
      </c>
      <c r="H528" s="156">
        <v>1569</v>
      </c>
      <c r="I528" s="148">
        <v>1417</v>
      </c>
      <c r="J528" s="148">
        <v>3473</v>
      </c>
      <c r="K528" s="148">
        <v>2382</v>
      </c>
      <c r="L528" s="139">
        <v>801</v>
      </c>
      <c r="M528" s="28">
        <f t="shared" si="400"/>
        <v>0.17552334943639292</v>
      </c>
      <c r="N528" s="23">
        <f t="shared" si="401"/>
        <v>0.43019943019943019</v>
      </c>
      <c r="O528" s="23">
        <f t="shared" si="402"/>
        <v>0.29505759940542547</v>
      </c>
      <c r="P528" s="24">
        <f t="shared" si="403"/>
        <v>9.9219620958751392E-2</v>
      </c>
      <c r="Q528" s="25">
        <v>2019</v>
      </c>
      <c r="R528" s="4"/>
      <c r="S528" s="2">
        <f t="shared" ref="S528:S529" si="407">H528/F528</f>
        <v>0.14989968472341644</v>
      </c>
      <c r="T528" s="72">
        <f t="shared" ref="T528:T529" si="408">G528/F528</f>
        <v>7.8819145887073658E-2</v>
      </c>
      <c r="U528" s="76">
        <f t="shared" si="406"/>
        <v>0.22871883061049009</v>
      </c>
    </row>
    <row r="529" spans="1:21" ht="15.75" thickBot="1" x14ac:dyDescent="0.3">
      <c r="A529" s="130"/>
      <c r="B529" s="3"/>
      <c r="C529" s="3"/>
      <c r="D529" s="3"/>
      <c r="E529" s="3"/>
      <c r="F529" s="147">
        <v>9967</v>
      </c>
      <c r="G529" s="156">
        <v>987</v>
      </c>
      <c r="H529" s="156">
        <v>1365</v>
      </c>
      <c r="I529" s="148">
        <v>1172</v>
      </c>
      <c r="J529" s="148">
        <v>3280</v>
      </c>
      <c r="K529" s="148">
        <v>2234</v>
      </c>
      <c r="L529" s="139">
        <v>929</v>
      </c>
      <c r="M529" s="28">
        <f>I529/(F529-G529-H529)</f>
        <v>0.15390676296782665</v>
      </c>
      <c r="N529" s="23">
        <f>J529/(F529-G529-H529)</f>
        <v>0.43072882468811557</v>
      </c>
      <c r="O529" s="23">
        <f>K529/(F529-G529-H529)</f>
        <v>0.29336835193696653</v>
      </c>
      <c r="P529" s="24">
        <f>L529/(F529-G529-H529)</f>
        <v>0.12199606040709127</v>
      </c>
      <c r="Q529" s="25">
        <v>2020</v>
      </c>
      <c r="R529" s="4"/>
      <c r="S529" s="2">
        <f t="shared" si="407"/>
        <v>0.13695194140664191</v>
      </c>
      <c r="T529" s="72">
        <f t="shared" si="408"/>
        <v>9.9026788401725699E-2</v>
      </c>
      <c r="U529" s="76">
        <f t="shared" si="406"/>
        <v>0.23597872980836759</v>
      </c>
    </row>
    <row r="530" spans="1:21" x14ac:dyDescent="0.25">
      <c r="B530" s="3"/>
      <c r="C530" s="3"/>
      <c r="D530" s="3"/>
      <c r="E530" s="3"/>
      <c r="F530" s="190"/>
      <c r="G530" s="190"/>
      <c r="H530" s="190"/>
      <c r="I530" s="190"/>
      <c r="J530" s="190"/>
      <c r="K530" s="190"/>
      <c r="L530" s="190"/>
      <c r="M530" s="3"/>
      <c r="N530" s="3"/>
      <c r="O530" s="3"/>
      <c r="P530" s="3"/>
      <c r="Q530" s="3"/>
      <c r="R530" s="4"/>
      <c r="S530" s="4"/>
    </row>
    <row r="531" spans="1:21" x14ac:dyDescent="0.25">
      <c r="B531" s="3"/>
      <c r="C531" s="3"/>
      <c r="D531" s="3"/>
      <c r="E531" s="3"/>
      <c r="F531" s="190"/>
      <c r="G531" s="190"/>
      <c r="H531" s="190"/>
      <c r="I531" s="190"/>
      <c r="J531" s="190"/>
      <c r="K531" s="190"/>
      <c r="L531" s="190"/>
      <c r="M531" s="3"/>
      <c r="N531" s="3"/>
      <c r="O531" s="3"/>
      <c r="P531" s="3"/>
      <c r="Q531" s="3"/>
      <c r="R531" s="4"/>
      <c r="S531" s="4"/>
    </row>
    <row r="532" spans="1:21" x14ac:dyDescent="0.25">
      <c r="B532" s="3"/>
      <c r="C532" s="3"/>
      <c r="D532" s="3"/>
      <c r="E532" s="3"/>
      <c r="F532" s="190"/>
      <c r="G532" s="190"/>
      <c r="H532" s="190"/>
      <c r="I532" s="190"/>
      <c r="J532" s="190"/>
      <c r="K532" s="190"/>
      <c r="L532" s="190"/>
      <c r="M532" s="3"/>
      <c r="N532" s="3"/>
      <c r="O532" s="3"/>
      <c r="P532" s="3"/>
      <c r="Q532" s="3"/>
      <c r="R532" s="4"/>
      <c r="S532" s="4"/>
    </row>
    <row r="533" spans="1:21" x14ac:dyDescent="0.25">
      <c r="B533" s="3"/>
      <c r="C533" s="3"/>
      <c r="D533" s="3"/>
      <c r="E533" s="3"/>
      <c r="F533" s="190"/>
      <c r="G533" s="190"/>
      <c r="H533" s="190"/>
      <c r="I533" s="190"/>
      <c r="J533" s="190"/>
      <c r="K533" s="190"/>
      <c r="L533" s="190"/>
      <c r="M533" s="3"/>
      <c r="N533" s="3"/>
      <c r="O533" s="3"/>
      <c r="P533" s="3"/>
      <c r="Q533" s="3"/>
      <c r="R533" s="4"/>
      <c r="S533" s="4"/>
    </row>
    <row r="534" spans="1:21" x14ac:dyDescent="0.25">
      <c r="B534" s="3"/>
      <c r="C534" s="3"/>
      <c r="D534" s="3"/>
      <c r="E534" s="3"/>
      <c r="F534" s="190"/>
      <c r="G534" s="190"/>
      <c r="H534" s="190"/>
      <c r="I534" s="190"/>
      <c r="J534" s="190"/>
      <c r="K534" s="190"/>
      <c r="L534" s="190"/>
      <c r="M534" s="3"/>
      <c r="N534" s="3"/>
      <c r="O534" s="3"/>
      <c r="P534" s="3"/>
      <c r="Q534" s="3"/>
      <c r="R534" s="4"/>
      <c r="S534" s="4"/>
    </row>
    <row r="535" spans="1:21" x14ac:dyDescent="0.25">
      <c r="B535" s="3"/>
      <c r="C535" s="3"/>
      <c r="D535" s="3"/>
      <c r="E535" s="3"/>
      <c r="F535" s="190"/>
      <c r="G535" s="190"/>
      <c r="H535" s="190"/>
      <c r="I535" s="190"/>
      <c r="J535" s="190"/>
      <c r="K535" s="190"/>
      <c r="L535" s="190"/>
      <c r="M535" s="3"/>
      <c r="N535" s="3"/>
      <c r="O535" s="3"/>
      <c r="P535" s="3"/>
      <c r="Q535" s="3"/>
      <c r="R535" s="4"/>
      <c r="S535" s="4"/>
    </row>
    <row r="536" spans="1:21" x14ac:dyDescent="0.25">
      <c r="B536" s="3"/>
      <c r="C536" s="3"/>
      <c r="D536" s="3"/>
      <c r="E536" s="3"/>
      <c r="F536" s="190"/>
      <c r="G536" s="190"/>
      <c r="H536" s="190"/>
      <c r="I536" s="190"/>
      <c r="J536" s="190"/>
      <c r="K536" s="190"/>
      <c r="L536" s="190"/>
      <c r="M536" s="3"/>
      <c r="N536" s="3"/>
      <c r="O536" s="3"/>
      <c r="P536" s="3"/>
      <c r="Q536" s="3"/>
      <c r="R536" s="4"/>
      <c r="S536" s="4"/>
    </row>
    <row r="537" spans="1:21" x14ac:dyDescent="0.25">
      <c r="B537" s="3"/>
      <c r="C537" s="3"/>
      <c r="D537" s="3"/>
      <c r="E537" s="3"/>
      <c r="F537" s="190"/>
      <c r="G537" s="190"/>
      <c r="H537" s="190"/>
      <c r="I537" s="190"/>
      <c r="J537" s="190"/>
      <c r="K537" s="190"/>
      <c r="L537" s="190"/>
      <c r="M537" s="3"/>
      <c r="N537" s="3"/>
      <c r="O537" s="3"/>
      <c r="P537" s="3"/>
      <c r="Q537" s="3"/>
      <c r="R537" s="4"/>
      <c r="S537" s="4"/>
    </row>
    <row r="538" spans="1:21" x14ac:dyDescent="0.25">
      <c r="B538" s="3"/>
      <c r="C538" s="3"/>
      <c r="D538" s="3"/>
      <c r="E538" s="3"/>
      <c r="F538" s="190"/>
      <c r="G538" s="190"/>
      <c r="H538" s="190"/>
      <c r="I538" s="190"/>
      <c r="J538" s="190"/>
      <c r="K538" s="190"/>
      <c r="L538" s="190"/>
      <c r="M538" s="3"/>
      <c r="N538" s="3"/>
      <c r="O538" s="3"/>
      <c r="P538" s="3"/>
      <c r="Q538" s="3"/>
      <c r="R538" s="4"/>
      <c r="S538" s="4"/>
    </row>
    <row r="539" spans="1:21" x14ac:dyDescent="0.25">
      <c r="B539" s="3"/>
      <c r="C539" s="3"/>
      <c r="D539" s="3"/>
      <c r="E539" s="3"/>
      <c r="F539" s="190"/>
      <c r="G539" s="190"/>
      <c r="H539" s="190"/>
      <c r="I539" s="190"/>
      <c r="J539" s="190"/>
      <c r="K539" s="190"/>
      <c r="L539" s="190"/>
      <c r="M539" s="3"/>
      <c r="N539" s="3"/>
      <c r="O539" s="3"/>
      <c r="P539" s="3"/>
      <c r="Q539" s="3"/>
      <c r="R539" s="4"/>
      <c r="S539" s="4"/>
    </row>
    <row r="540" spans="1:21" x14ac:dyDescent="0.25">
      <c r="B540" s="3"/>
      <c r="C540" s="3"/>
      <c r="D540" s="3"/>
      <c r="E540" s="3"/>
      <c r="F540" s="190"/>
      <c r="G540" s="190"/>
      <c r="H540" s="190"/>
      <c r="I540" s="190"/>
      <c r="J540" s="190"/>
      <c r="K540" s="190"/>
      <c r="L540" s="190"/>
      <c r="M540" s="3"/>
      <c r="N540" s="3"/>
      <c r="O540" s="3"/>
      <c r="P540" s="3"/>
      <c r="Q540" s="3"/>
      <c r="R540" s="4"/>
      <c r="S540" s="4"/>
    </row>
    <row r="541" spans="1:21" x14ac:dyDescent="0.25">
      <c r="B541" s="3"/>
      <c r="C541" s="3"/>
      <c r="D541" s="3"/>
      <c r="E541" s="3"/>
      <c r="F541" s="190"/>
      <c r="G541" s="190"/>
      <c r="H541" s="190"/>
      <c r="I541" s="190"/>
      <c r="J541" s="190"/>
      <c r="K541" s="190"/>
      <c r="L541" s="190"/>
      <c r="M541" s="3"/>
      <c r="N541" s="3"/>
      <c r="O541" s="3"/>
      <c r="P541" s="3"/>
      <c r="Q541" s="3"/>
      <c r="R541" s="4"/>
      <c r="S541" s="4"/>
    </row>
    <row r="542" spans="1:21" x14ac:dyDescent="0.25">
      <c r="B542" s="3"/>
      <c r="C542" s="3"/>
      <c r="D542" s="3"/>
      <c r="E542" s="3"/>
      <c r="F542" s="190"/>
      <c r="G542" s="190"/>
      <c r="H542" s="190"/>
      <c r="I542" s="190"/>
      <c r="J542" s="190"/>
      <c r="K542" s="190"/>
      <c r="L542" s="190"/>
      <c r="M542" s="3"/>
      <c r="N542" s="3"/>
      <c r="O542" s="3"/>
      <c r="P542" s="3"/>
      <c r="Q542" s="3"/>
      <c r="R542" s="4"/>
      <c r="S542" s="4"/>
    </row>
  </sheetData>
  <mergeCells count="13">
    <mergeCell ref="A208:A257"/>
    <mergeCell ref="B1:Q1"/>
    <mergeCell ref="A2:S2"/>
    <mergeCell ref="I4:L4"/>
    <mergeCell ref="A6:A55"/>
    <mergeCell ref="A61:A110"/>
    <mergeCell ref="A116:A174"/>
    <mergeCell ref="A180:A202"/>
    <mergeCell ref="A432:A481"/>
    <mergeCell ref="A487:A527"/>
    <mergeCell ref="A263:A316"/>
    <mergeCell ref="A322:A371"/>
    <mergeCell ref="A377:A426"/>
  </mergeCells>
  <pageMargins left="0.25" right="0.25" top="0.75" bottom="0.75" header="0.3" footer="0.3"/>
  <pageSetup paperSize="9"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24"/>
  <sheetViews>
    <sheetView workbookViewId="0">
      <selection activeCell="M24" sqref="M24"/>
    </sheetView>
  </sheetViews>
  <sheetFormatPr defaultRowHeight="15" x14ac:dyDescent="0.25"/>
  <cols>
    <col min="1" max="1" width="5.5703125" customWidth="1"/>
    <col min="2" max="2" width="6.85546875" customWidth="1"/>
    <col min="3" max="3" width="13" customWidth="1"/>
    <col min="4" max="4" width="6.28515625" customWidth="1"/>
    <col min="5" max="5" width="4.5703125" customWidth="1"/>
    <col min="6" max="16" width="8.42578125" customWidth="1"/>
    <col min="17" max="17" width="8.85546875" style="82" customWidth="1"/>
    <col min="18" max="18" width="4.140625" customWidth="1"/>
  </cols>
  <sheetData>
    <row r="1" spans="1:29" ht="36" x14ac:dyDescent="0.55000000000000004">
      <c r="B1" s="171" t="s">
        <v>180</v>
      </c>
      <c r="C1" s="171"/>
      <c r="D1" s="171"/>
      <c r="E1" s="171"/>
      <c r="F1" s="171"/>
      <c r="G1" s="171"/>
      <c r="H1" s="171"/>
      <c r="I1" s="171"/>
      <c r="J1" s="171"/>
      <c r="K1" s="171"/>
      <c r="L1" s="171"/>
      <c r="M1" s="171"/>
      <c r="N1" s="171"/>
      <c r="O1" s="171"/>
      <c r="P1" s="171"/>
      <c r="Q1" s="171"/>
      <c r="R1" s="4"/>
      <c r="S1" s="4"/>
    </row>
    <row r="2" spans="1:29" ht="63.75" customHeight="1" x14ac:dyDescent="0.25">
      <c r="A2" s="172" t="s">
        <v>217</v>
      </c>
      <c r="B2" s="172"/>
      <c r="C2" s="172"/>
      <c r="D2" s="172"/>
      <c r="E2" s="172"/>
      <c r="F2" s="172"/>
      <c r="G2" s="172"/>
      <c r="H2" s="172"/>
      <c r="I2" s="172"/>
      <c r="J2" s="172"/>
      <c r="K2" s="172"/>
      <c r="L2" s="172"/>
      <c r="M2" s="172"/>
      <c r="N2" s="172"/>
      <c r="O2" s="172"/>
      <c r="P2" s="172"/>
      <c r="Q2" s="172"/>
      <c r="R2" s="172"/>
      <c r="S2" s="172"/>
    </row>
    <row r="3" spans="1:29" x14ac:dyDescent="0.25">
      <c r="A3" s="81"/>
      <c r="B3" s="81"/>
      <c r="C3" s="81"/>
      <c r="D3" s="81"/>
      <c r="E3" s="81"/>
      <c r="F3" s="81"/>
      <c r="G3" s="81"/>
      <c r="H3" s="81"/>
      <c r="I3" s="81"/>
      <c r="J3" s="81"/>
      <c r="K3" s="81"/>
      <c r="L3" s="81"/>
      <c r="M3" s="81"/>
      <c r="N3" s="81"/>
      <c r="O3" s="81"/>
      <c r="P3" s="81"/>
      <c r="Q3" s="68"/>
      <c r="R3" s="81"/>
      <c r="S3" s="81"/>
    </row>
    <row r="4" spans="1:29" x14ac:dyDescent="0.25">
      <c r="B4" s="82"/>
      <c r="C4" s="82"/>
      <c r="D4" s="82"/>
      <c r="E4" s="82"/>
      <c r="F4" s="82"/>
      <c r="G4" s="82"/>
      <c r="H4" s="82"/>
      <c r="I4" s="173" t="s">
        <v>8</v>
      </c>
      <c r="J4" s="173"/>
      <c r="K4" s="173"/>
      <c r="L4" s="173"/>
      <c r="M4" s="3"/>
      <c r="N4" s="3"/>
      <c r="O4" s="3"/>
      <c r="P4" s="3"/>
      <c r="Q4" s="3"/>
      <c r="R4" s="4"/>
      <c r="S4" s="4"/>
      <c r="W4" s="3"/>
      <c r="X4" s="3"/>
      <c r="Y4" s="3"/>
      <c r="Z4" s="3"/>
      <c r="AA4" s="3"/>
      <c r="AB4" s="3"/>
      <c r="AC4" s="3"/>
    </row>
    <row r="5" spans="1:29" x14ac:dyDescent="0.25">
      <c r="B5" s="82" t="s">
        <v>9</v>
      </c>
      <c r="C5" s="1"/>
      <c r="D5" s="82" t="s">
        <v>10</v>
      </c>
      <c r="E5" s="82"/>
      <c r="F5" s="82" t="s">
        <v>12</v>
      </c>
      <c r="G5" s="82" t="s">
        <v>3</v>
      </c>
      <c r="H5" s="82" t="s">
        <v>92</v>
      </c>
      <c r="I5" s="82" t="s">
        <v>13</v>
      </c>
      <c r="J5" s="82" t="s">
        <v>2</v>
      </c>
      <c r="K5" s="82" t="s">
        <v>0</v>
      </c>
      <c r="L5" s="3" t="s">
        <v>1</v>
      </c>
      <c r="M5" s="3" t="s">
        <v>14</v>
      </c>
      <c r="N5" s="3" t="s">
        <v>4</v>
      </c>
      <c r="O5" s="3" t="s">
        <v>5</v>
      </c>
      <c r="P5" s="3" t="s">
        <v>6</v>
      </c>
      <c r="Q5" s="3" t="s">
        <v>102</v>
      </c>
      <c r="R5" s="4"/>
      <c r="S5" s="3"/>
      <c r="W5" s="4"/>
      <c r="X5" s="4"/>
      <c r="Y5" s="4"/>
      <c r="Z5" s="4"/>
      <c r="AA5" s="4"/>
      <c r="AB5" s="4"/>
      <c r="AC5" s="4"/>
    </row>
    <row r="6" spans="1:29" ht="15" customHeight="1" thickBot="1" x14ac:dyDescent="0.3">
      <c r="A6" s="174" t="s">
        <v>185</v>
      </c>
      <c r="B6" s="82">
        <v>90935</v>
      </c>
      <c r="C6" s="82" t="s">
        <v>15</v>
      </c>
      <c r="D6" s="82">
        <v>1</v>
      </c>
      <c r="E6" s="82" t="s">
        <v>16</v>
      </c>
      <c r="F6" s="37">
        <v>27615</v>
      </c>
      <c r="G6" s="59">
        <v>0</v>
      </c>
      <c r="H6" s="59">
        <v>0</v>
      </c>
      <c r="I6" s="21">
        <v>2839</v>
      </c>
      <c r="J6" s="21">
        <v>12038</v>
      </c>
      <c r="K6" s="21">
        <v>5629</v>
      </c>
      <c r="L6" s="22">
        <v>7109</v>
      </c>
      <c r="M6" s="28">
        <f>I6/(F6-G6-H6)</f>
        <v>0.10280644577222524</v>
      </c>
      <c r="N6" s="23">
        <f>J6/(F6-G6-H6)</f>
        <v>0.43592250588448306</v>
      </c>
      <c r="O6" s="23">
        <f>K6/(F6-G6-H6)</f>
        <v>0.20383849357233388</v>
      </c>
      <c r="P6" s="78">
        <f>L6/(F6-G6-H6)</f>
        <v>0.25743255477095783</v>
      </c>
      <c r="Q6" s="44" t="s">
        <v>98</v>
      </c>
      <c r="R6" s="4"/>
      <c r="S6" s="4"/>
      <c r="W6" s="4"/>
      <c r="X6" s="4"/>
      <c r="Y6" s="4"/>
      <c r="Z6" s="4"/>
      <c r="AA6" s="4"/>
      <c r="AB6" s="4"/>
      <c r="AC6" s="4"/>
    </row>
    <row r="7" spans="1:29" x14ac:dyDescent="0.25">
      <c r="A7" s="174"/>
      <c r="B7" s="82"/>
      <c r="C7" s="82" t="s">
        <v>18</v>
      </c>
      <c r="D7" s="82"/>
      <c r="E7" s="82"/>
      <c r="F7" s="89">
        <v>2843</v>
      </c>
      <c r="G7" s="90">
        <v>0</v>
      </c>
      <c r="H7" s="90">
        <v>0</v>
      </c>
      <c r="I7" s="90">
        <v>147</v>
      </c>
      <c r="J7" s="90">
        <v>777</v>
      </c>
      <c r="K7" s="90">
        <v>586</v>
      </c>
      <c r="L7" s="91">
        <v>1333</v>
      </c>
      <c r="M7" s="92">
        <f>I7/(F7-G7-H7)</f>
        <v>5.1705944424903269E-2</v>
      </c>
      <c r="N7" s="93">
        <f>J7/(F7-G7-H7)</f>
        <v>0.27330284910306013</v>
      </c>
      <c r="O7" s="93">
        <f>K7/(F7-G7-H7)</f>
        <v>0.20612029546253957</v>
      </c>
      <c r="P7" s="102">
        <f>L7/(F7-G7-H7)</f>
        <v>0.46887091100949702</v>
      </c>
      <c r="Q7" s="85" t="s">
        <v>103</v>
      </c>
      <c r="R7" s="84"/>
      <c r="S7" s="4"/>
      <c r="W7" s="4"/>
      <c r="X7" s="4"/>
      <c r="Y7" s="4"/>
      <c r="Z7" s="4"/>
      <c r="AA7" s="4"/>
      <c r="AB7" s="4"/>
      <c r="AC7" s="4"/>
    </row>
    <row r="8" spans="1:29" x14ac:dyDescent="0.25">
      <c r="A8" s="174"/>
      <c r="B8" s="82"/>
      <c r="C8" s="82"/>
      <c r="D8" s="82"/>
      <c r="E8" s="82"/>
      <c r="F8" s="14">
        <v>9354</v>
      </c>
      <c r="G8" s="15">
        <v>0</v>
      </c>
      <c r="H8" s="15">
        <v>0</v>
      </c>
      <c r="I8" s="15">
        <v>587</v>
      </c>
      <c r="J8" s="15">
        <v>3297</v>
      </c>
      <c r="K8" s="15">
        <v>2065</v>
      </c>
      <c r="L8" s="86">
        <v>3405</v>
      </c>
      <c r="M8" s="17">
        <f>I8/(F8-G8-H8)</f>
        <v>6.2753902073979045E-2</v>
      </c>
      <c r="N8" s="18">
        <f>J8/(F8-G8-H8)</f>
        <v>0.3524695317511225</v>
      </c>
      <c r="O8" s="18">
        <f>K8/(F8-G8-H8)</f>
        <v>0.22076117169125509</v>
      </c>
      <c r="P8" s="74">
        <f>L8/(F8-G8-H8)</f>
        <v>0.36401539448364334</v>
      </c>
      <c r="Q8" s="85" t="s">
        <v>99</v>
      </c>
      <c r="R8" s="4"/>
      <c r="S8" s="4"/>
      <c r="W8" s="4"/>
      <c r="X8" s="4"/>
      <c r="Y8" s="4"/>
      <c r="Z8" s="4"/>
      <c r="AA8" s="4"/>
      <c r="AB8" s="4"/>
      <c r="AC8" s="4"/>
    </row>
    <row r="9" spans="1:29" x14ac:dyDescent="0.25">
      <c r="A9" s="174"/>
      <c r="B9" s="82"/>
      <c r="C9" s="82"/>
      <c r="D9" s="82"/>
      <c r="E9" s="82"/>
      <c r="F9" s="14">
        <v>13281</v>
      </c>
      <c r="G9" s="30">
        <v>0</v>
      </c>
      <c r="H9" s="30">
        <v>0</v>
      </c>
      <c r="I9" s="30">
        <v>1531</v>
      </c>
      <c r="J9" s="30">
        <v>6041</v>
      </c>
      <c r="K9" s="30">
        <v>2620</v>
      </c>
      <c r="L9" s="86">
        <v>3089</v>
      </c>
      <c r="M9" s="17">
        <f>I9/(F9-G9-H9)</f>
        <v>0.11527746404638205</v>
      </c>
      <c r="N9" s="18">
        <f>J9/(F9-G9-H9)</f>
        <v>0.45486032678262178</v>
      </c>
      <c r="O9" s="18">
        <f>K9/(F9-G9-H9)</f>
        <v>0.1972743016339131</v>
      </c>
      <c r="P9" s="19">
        <f>L9/(F9-G9-H9)</f>
        <v>0.23258790753708306</v>
      </c>
      <c r="Q9" s="85" t="s">
        <v>101</v>
      </c>
      <c r="R9" s="4"/>
      <c r="S9" s="4"/>
      <c r="W9" s="4"/>
      <c r="X9" s="4"/>
      <c r="Y9" s="4"/>
      <c r="Z9" s="4"/>
      <c r="AA9" s="4"/>
      <c r="AB9" s="4"/>
      <c r="AC9" s="4"/>
    </row>
    <row r="10" spans="1:29" ht="15.75" thickBot="1" x14ac:dyDescent="0.3">
      <c r="A10" s="174"/>
      <c r="B10" s="82"/>
      <c r="C10" s="82"/>
      <c r="D10" s="82"/>
      <c r="E10" s="82"/>
      <c r="F10" s="20">
        <v>4980</v>
      </c>
      <c r="G10" s="31">
        <v>0</v>
      </c>
      <c r="H10" s="31">
        <v>0</v>
      </c>
      <c r="I10" s="31">
        <v>721</v>
      </c>
      <c r="J10" s="31">
        <v>2700</v>
      </c>
      <c r="K10" s="31">
        <v>944</v>
      </c>
      <c r="L10" s="87">
        <v>615</v>
      </c>
      <c r="M10" s="28">
        <f>I10/(F10-G10-H10)</f>
        <v>0.14477911646586344</v>
      </c>
      <c r="N10" s="23">
        <f>J10/(F10-G10-H10)</f>
        <v>0.54216867469879515</v>
      </c>
      <c r="O10" s="23">
        <f>K10/(F10-G10-H10)</f>
        <v>0.18955823293172691</v>
      </c>
      <c r="P10" s="24">
        <f>L10/(F10-G10-H10)</f>
        <v>0.12349397590361445</v>
      </c>
      <c r="Q10" s="85" t="s">
        <v>182</v>
      </c>
      <c r="R10" s="4"/>
      <c r="S10" s="4"/>
      <c r="W10" s="4"/>
      <c r="X10" s="4"/>
      <c r="Y10" s="4"/>
      <c r="Z10" s="4"/>
      <c r="AA10" s="4"/>
      <c r="AB10" s="4"/>
      <c r="AC10" s="4"/>
    </row>
    <row r="11" spans="1:29" x14ac:dyDescent="0.25">
      <c r="A11" s="174"/>
      <c r="B11" s="82"/>
      <c r="C11" s="82"/>
      <c r="D11" s="82"/>
      <c r="E11" s="82"/>
      <c r="F11" s="5"/>
      <c r="G11" s="5"/>
      <c r="H11" s="5"/>
      <c r="I11" s="5"/>
      <c r="J11" s="5"/>
      <c r="K11" s="5"/>
      <c r="L11" s="25"/>
      <c r="M11" s="26"/>
      <c r="N11" s="26"/>
      <c r="O11" s="26"/>
      <c r="P11" s="26"/>
      <c r="Q11" s="25"/>
      <c r="R11" s="4"/>
      <c r="S11" s="4"/>
      <c r="W11" s="4"/>
      <c r="X11" s="4"/>
      <c r="Y11" s="4"/>
      <c r="Z11" s="4"/>
      <c r="AA11" s="4"/>
      <c r="AB11" s="4"/>
      <c r="AC11" s="4"/>
    </row>
    <row r="12" spans="1:29" x14ac:dyDescent="0.25">
      <c r="A12" s="174"/>
      <c r="B12" s="82"/>
      <c r="C12" s="82"/>
      <c r="D12" s="82"/>
      <c r="E12" s="82"/>
      <c r="F12" s="82" t="s">
        <v>12</v>
      </c>
      <c r="G12" s="82" t="s">
        <v>3</v>
      </c>
      <c r="H12" s="82" t="s">
        <v>92</v>
      </c>
      <c r="I12" s="82" t="s">
        <v>13</v>
      </c>
      <c r="J12" s="82" t="s">
        <v>2</v>
      </c>
      <c r="K12" s="82" t="s">
        <v>0</v>
      </c>
      <c r="L12" s="3" t="s">
        <v>1</v>
      </c>
      <c r="M12" s="3" t="s">
        <v>14</v>
      </c>
      <c r="N12" s="3" t="s">
        <v>4</v>
      </c>
      <c r="O12" s="3" t="s">
        <v>5</v>
      </c>
      <c r="P12" s="3" t="s">
        <v>6</v>
      </c>
      <c r="Q12" s="3" t="s">
        <v>102</v>
      </c>
      <c r="R12" s="4"/>
      <c r="S12" s="4"/>
      <c r="W12" s="4"/>
      <c r="X12" s="4"/>
      <c r="Y12" s="4"/>
      <c r="Z12" s="4"/>
      <c r="AA12" s="4"/>
      <c r="AB12" s="4"/>
      <c r="AC12" s="4"/>
    </row>
    <row r="13" spans="1:29" ht="15.75" thickBot="1" x14ac:dyDescent="0.3">
      <c r="A13" s="174"/>
      <c r="B13" s="82">
        <v>90936</v>
      </c>
      <c r="C13" s="82" t="s">
        <v>70</v>
      </c>
      <c r="D13" s="82">
        <v>1</v>
      </c>
      <c r="E13" s="82" t="s">
        <v>16</v>
      </c>
      <c r="F13" s="37">
        <v>1980</v>
      </c>
      <c r="G13" s="59">
        <v>0</v>
      </c>
      <c r="H13" s="59">
        <v>0</v>
      </c>
      <c r="I13" s="21">
        <v>327</v>
      </c>
      <c r="J13" s="21">
        <v>768</v>
      </c>
      <c r="K13" s="21">
        <v>470</v>
      </c>
      <c r="L13" s="22">
        <v>415</v>
      </c>
      <c r="M13" s="28">
        <f>I13/(F13-G13-H13)</f>
        <v>0.16515151515151516</v>
      </c>
      <c r="N13" s="23">
        <f>J13/(F13-G13-H13)</f>
        <v>0.38787878787878788</v>
      </c>
      <c r="O13" s="23">
        <f>K13/(F13-G13-H13)</f>
        <v>0.23737373737373738</v>
      </c>
      <c r="P13" s="24">
        <f>L13/(F13-G13-H13)</f>
        <v>0.20959595959595959</v>
      </c>
      <c r="Q13" s="44" t="s">
        <v>98</v>
      </c>
      <c r="R13" s="4"/>
      <c r="S13" s="4"/>
      <c r="W13" s="4"/>
      <c r="X13" s="4"/>
      <c r="Y13" s="4"/>
      <c r="Z13" s="4"/>
      <c r="AA13" s="4"/>
      <c r="AB13" s="4"/>
      <c r="AC13" s="4"/>
    </row>
    <row r="14" spans="1:29" x14ac:dyDescent="0.25">
      <c r="A14" s="174"/>
      <c r="B14" s="82"/>
      <c r="C14" s="82"/>
      <c r="D14" s="82"/>
      <c r="E14" s="82"/>
      <c r="F14" s="49">
        <v>226</v>
      </c>
      <c r="G14" s="60">
        <v>0</v>
      </c>
      <c r="H14" s="60">
        <v>0</v>
      </c>
      <c r="I14" s="15">
        <v>6</v>
      </c>
      <c r="J14" s="15">
        <v>39</v>
      </c>
      <c r="K14" s="15">
        <v>83</v>
      </c>
      <c r="L14" s="16">
        <v>98</v>
      </c>
      <c r="M14" s="92">
        <f>I14/(F14-G14-H14)</f>
        <v>2.6548672566371681E-2</v>
      </c>
      <c r="N14" s="93">
        <f>J14/(F14-G14-H14)</f>
        <v>0.17256637168141592</v>
      </c>
      <c r="O14" s="93">
        <f>K14/(F14-G14-H14)</f>
        <v>0.36725663716814161</v>
      </c>
      <c r="P14" s="102">
        <f>L14/(F14-G14-H14)</f>
        <v>0.4336283185840708</v>
      </c>
      <c r="Q14" s="85" t="s">
        <v>103</v>
      </c>
      <c r="R14" s="4"/>
      <c r="S14" s="4"/>
      <c r="W14" s="4"/>
      <c r="X14" s="4"/>
      <c r="Y14" s="4"/>
      <c r="Z14" s="4"/>
      <c r="AA14" s="4"/>
      <c r="AB14" s="4"/>
      <c r="AC14" s="4"/>
    </row>
    <row r="15" spans="1:29" x14ac:dyDescent="0.25">
      <c r="A15" s="174"/>
      <c r="B15" s="82"/>
      <c r="C15" s="82"/>
      <c r="D15" s="82"/>
      <c r="E15" s="82"/>
      <c r="F15" s="49">
        <v>359</v>
      </c>
      <c r="G15" s="60">
        <v>0</v>
      </c>
      <c r="H15" s="60">
        <v>0</v>
      </c>
      <c r="I15" s="15">
        <v>31</v>
      </c>
      <c r="J15" s="15">
        <v>84</v>
      </c>
      <c r="K15" s="15">
        <v>106</v>
      </c>
      <c r="L15" s="16">
        <v>138</v>
      </c>
      <c r="M15" s="17">
        <f>I15/(F15-G15-H15)</f>
        <v>8.6350974930362118E-2</v>
      </c>
      <c r="N15" s="18">
        <f>J15/(F15-G15-H15)</f>
        <v>0.23398328690807799</v>
      </c>
      <c r="O15" s="18">
        <f>K15/(F15-G15-H15)</f>
        <v>0.29526462395543174</v>
      </c>
      <c r="P15" s="74">
        <f>L15/(F15-G15-H15)</f>
        <v>0.38440111420612816</v>
      </c>
      <c r="Q15" s="85" t="s">
        <v>99</v>
      </c>
      <c r="R15" s="4"/>
      <c r="S15" s="4"/>
      <c r="W15" s="4"/>
      <c r="X15" s="4"/>
      <c r="Y15" s="4"/>
      <c r="Z15" s="4"/>
      <c r="AA15" s="4"/>
      <c r="AB15" s="4"/>
      <c r="AC15" s="4"/>
    </row>
    <row r="16" spans="1:29" x14ac:dyDescent="0.25">
      <c r="A16" s="174"/>
      <c r="B16" s="82"/>
      <c r="C16" s="82"/>
      <c r="D16" s="82"/>
      <c r="E16" s="82"/>
      <c r="F16" s="14">
        <v>1186</v>
      </c>
      <c r="G16" s="58">
        <v>0</v>
      </c>
      <c r="H16" s="58">
        <v>0</v>
      </c>
      <c r="I16" s="30">
        <v>175</v>
      </c>
      <c r="J16" s="30">
        <v>501</v>
      </c>
      <c r="K16" s="30">
        <v>282</v>
      </c>
      <c r="L16" s="16">
        <v>228</v>
      </c>
      <c r="M16" s="17">
        <f>I16/(F16-G16-H16)</f>
        <v>0.1475548060708263</v>
      </c>
      <c r="N16" s="18">
        <f>J16/(F16-G16-H16)</f>
        <v>0.42242833052276557</v>
      </c>
      <c r="O16" s="18">
        <f>K16/(F16-G16-H16)</f>
        <v>0.23777403035413153</v>
      </c>
      <c r="P16" s="19">
        <f>L16/(F16-G16-H16)</f>
        <v>0.19224283305227655</v>
      </c>
      <c r="Q16" s="85" t="s">
        <v>101</v>
      </c>
      <c r="R16" s="4"/>
      <c r="S16" s="4"/>
      <c r="W16" s="4"/>
      <c r="X16" s="4"/>
      <c r="Y16" s="4"/>
      <c r="Z16" s="4"/>
      <c r="AA16" s="4"/>
      <c r="AB16" s="4"/>
      <c r="AC16" s="4"/>
    </row>
    <row r="17" spans="1:29" ht="15.75" thickBot="1" x14ac:dyDescent="0.3">
      <c r="A17" s="174"/>
      <c r="B17" s="82"/>
      <c r="C17" s="82"/>
      <c r="D17" s="82"/>
      <c r="E17" s="82"/>
      <c r="F17" s="37">
        <v>435</v>
      </c>
      <c r="G17" s="59">
        <v>0</v>
      </c>
      <c r="H17" s="59">
        <v>0</v>
      </c>
      <c r="I17" s="21">
        <v>121</v>
      </c>
      <c r="J17" s="21">
        <v>183</v>
      </c>
      <c r="K17" s="21">
        <v>82</v>
      </c>
      <c r="L17" s="22">
        <v>49</v>
      </c>
      <c r="M17" s="119">
        <f>I17/(F17-G17-H17)</f>
        <v>0.27816091954022987</v>
      </c>
      <c r="N17" s="23">
        <f>J17/(F17-G17-H17)</f>
        <v>0.4206896551724138</v>
      </c>
      <c r="O17" s="23">
        <f>K17/(F17-G17-H17)</f>
        <v>0.18850574712643678</v>
      </c>
      <c r="P17" s="24">
        <f>L17/(F17-G17-H17)</f>
        <v>0.11264367816091954</v>
      </c>
      <c r="Q17" s="85" t="s">
        <v>182</v>
      </c>
      <c r="R17" s="4"/>
      <c r="S17" s="4"/>
      <c r="W17" s="4"/>
      <c r="X17" s="4"/>
      <c r="Y17" s="4"/>
      <c r="Z17" s="4"/>
      <c r="AA17" s="4"/>
      <c r="AB17" s="4"/>
      <c r="AC17" s="4"/>
    </row>
    <row r="18" spans="1:29" x14ac:dyDescent="0.25">
      <c r="A18" s="174"/>
      <c r="B18" s="82"/>
      <c r="C18" s="82"/>
      <c r="D18" s="82"/>
      <c r="E18" s="82"/>
      <c r="F18" s="5"/>
      <c r="G18" s="5"/>
      <c r="H18" s="5"/>
      <c r="I18" s="5"/>
      <c r="J18" s="5"/>
      <c r="K18" s="5"/>
      <c r="L18" s="25"/>
      <c r="M18" s="2"/>
      <c r="N18" s="2"/>
      <c r="O18" s="2"/>
      <c r="P18" s="2"/>
      <c r="Q18" s="3"/>
      <c r="R18" s="4"/>
      <c r="S18" s="3"/>
      <c r="T18" s="3"/>
      <c r="W18" s="3"/>
      <c r="X18" s="3"/>
      <c r="Y18" s="3"/>
      <c r="Z18" s="3"/>
      <c r="AA18" s="3"/>
      <c r="AB18" s="3"/>
      <c r="AC18" s="3"/>
    </row>
    <row r="19" spans="1:29" x14ac:dyDescent="0.25">
      <c r="A19" s="174"/>
      <c r="B19" s="82"/>
      <c r="C19" s="82"/>
      <c r="D19" s="82"/>
      <c r="E19" s="82"/>
      <c r="F19" s="82" t="s">
        <v>12</v>
      </c>
      <c r="G19" s="82" t="s">
        <v>3</v>
      </c>
      <c r="H19" s="82" t="s">
        <v>92</v>
      </c>
      <c r="I19" s="82" t="s">
        <v>13</v>
      </c>
      <c r="J19" s="82" t="s">
        <v>2</v>
      </c>
      <c r="K19" s="82" t="s">
        <v>0</v>
      </c>
      <c r="L19" s="3" t="s">
        <v>1</v>
      </c>
      <c r="M19" s="3" t="s">
        <v>14</v>
      </c>
      <c r="N19" s="3" t="s">
        <v>4</v>
      </c>
      <c r="O19" s="3" t="s">
        <v>5</v>
      </c>
      <c r="P19" s="3" t="s">
        <v>6</v>
      </c>
      <c r="Q19" s="3" t="s">
        <v>102</v>
      </c>
      <c r="R19" s="4"/>
      <c r="S19" s="3" t="s">
        <v>94</v>
      </c>
      <c r="T19" s="3" t="s">
        <v>93</v>
      </c>
      <c r="W19" s="4"/>
      <c r="X19" s="4"/>
      <c r="Y19" s="4"/>
      <c r="Z19" s="4"/>
      <c r="AA19" s="4"/>
      <c r="AB19" s="4"/>
      <c r="AC19" s="4"/>
    </row>
    <row r="20" spans="1:29" ht="15.75" thickBot="1" x14ac:dyDescent="0.3">
      <c r="A20" s="174"/>
      <c r="B20" s="82">
        <v>90937</v>
      </c>
      <c r="C20" s="82" t="s">
        <v>22</v>
      </c>
      <c r="D20" s="82">
        <v>1</v>
      </c>
      <c r="E20" s="82" t="s">
        <v>23</v>
      </c>
      <c r="F20" s="37">
        <v>4387</v>
      </c>
      <c r="G20" s="59">
        <v>212</v>
      </c>
      <c r="H20" s="59">
        <v>92</v>
      </c>
      <c r="I20" s="21">
        <v>544</v>
      </c>
      <c r="J20" s="21">
        <v>1312</v>
      </c>
      <c r="K20" s="21">
        <v>1500</v>
      </c>
      <c r="L20" s="22">
        <v>727</v>
      </c>
      <c r="M20" s="28">
        <f>I20/(F20-G20-H20)</f>
        <v>0.13323536615233897</v>
      </c>
      <c r="N20" s="23">
        <f>J20/(F20-G20-H20)</f>
        <v>0.32133235366152341</v>
      </c>
      <c r="O20" s="23">
        <f>K20/(F20-G20-H20)</f>
        <v>0.36737692872887584</v>
      </c>
      <c r="P20" s="24">
        <f>L20/(F20-G20-H20)</f>
        <v>0.17805535145726181</v>
      </c>
      <c r="Q20" s="44" t="s">
        <v>98</v>
      </c>
      <c r="R20" s="4"/>
      <c r="S20" s="2">
        <f>H20/F20</f>
        <v>2.0971050832003648E-2</v>
      </c>
      <c r="T20" s="72">
        <f>G20/F20</f>
        <v>4.8324595395486662E-2</v>
      </c>
      <c r="W20" s="4"/>
      <c r="X20" s="4"/>
      <c r="Y20" s="4"/>
      <c r="Z20" s="4"/>
      <c r="AA20" s="4"/>
      <c r="AB20" s="4"/>
      <c r="AC20" s="4"/>
    </row>
    <row r="21" spans="1:29" x14ac:dyDescent="0.25">
      <c r="A21" s="174"/>
      <c r="B21" s="82"/>
      <c r="C21" s="82" t="s">
        <v>18</v>
      </c>
      <c r="D21" s="82"/>
      <c r="E21" s="82"/>
      <c r="F21" s="89">
        <v>1075</v>
      </c>
      <c r="G21" s="90">
        <v>38</v>
      </c>
      <c r="H21" s="90">
        <v>13</v>
      </c>
      <c r="I21" s="90">
        <v>65</v>
      </c>
      <c r="J21" s="90">
        <v>299</v>
      </c>
      <c r="K21" s="90">
        <v>409</v>
      </c>
      <c r="L21" s="91">
        <v>251</v>
      </c>
      <c r="M21" s="92">
        <f>I21/(F21-G21-H21)</f>
        <v>6.34765625E-2</v>
      </c>
      <c r="N21" s="93">
        <f>J21/(F21-G21-H21)</f>
        <v>0.2919921875</v>
      </c>
      <c r="O21" s="93">
        <f>K21/(F21-G21-H21)</f>
        <v>0.3994140625</v>
      </c>
      <c r="P21" s="102">
        <f>L21/(F21-G21-H21)</f>
        <v>0.2451171875</v>
      </c>
      <c r="Q21" s="85" t="s">
        <v>103</v>
      </c>
      <c r="R21" s="4"/>
      <c r="S21" s="2">
        <f>H21/F21</f>
        <v>1.2093023255813953E-2</v>
      </c>
      <c r="T21" s="72">
        <f t="shared" ref="T21:T24" si="0">G21/F21</f>
        <v>3.5348837209302326E-2</v>
      </c>
      <c r="W21" s="4"/>
      <c r="X21" s="4"/>
      <c r="Y21" s="4"/>
      <c r="Z21" s="4"/>
      <c r="AA21" s="4"/>
      <c r="AB21" s="4"/>
      <c r="AC21" s="4"/>
    </row>
    <row r="22" spans="1:29" x14ac:dyDescent="0.25">
      <c r="A22" s="174"/>
      <c r="B22" s="82"/>
      <c r="C22" s="82"/>
      <c r="D22" s="82"/>
      <c r="E22" s="82"/>
      <c r="F22" s="14">
        <v>2363</v>
      </c>
      <c r="G22" s="15">
        <v>72</v>
      </c>
      <c r="H22" s="15">
        <v>43</v>
      </c>
      <c r="I22" s="15">
        <v>227</v>
      </c>
      <c r="J22" s="15">
        <v>667</v>
      </c>
      <c r="K22" s="15">
        <v>846</v>
      </c>
      <c r="L22" s="86">
        <v>508</v>
      </c>
      <c r="M22" s="17">
        <f>I22/(F22-G22-H22)</f>
        <v>0.10097864768683273</v>
      </c>
      <c r="N22" s="18">
        <f>J22/(F22-G22-H22)</f>
        <v>0.29670818505338076</v>
      </c>
      <c r="O22" s="18">
        <f>K22/(F22-G22-H22)</f>
        <v>0.37633451957295372</v>
      </c>
      <c r="P22" s="19">
        <f>L22/(F22-G22-H22)</f>
        <v>0.22597864768683273</v>
      </c>
      <c r="Q22" s="85" t="s">
        <v>99</v>
      </c>
      <c r="R22" s="4"/>
      <c r="S22" s="2">
        <f t="shared" ref="S22:S24" si="1">H22/F22</f>
        <v>1.8197206940330089E-2</v>
      </c>
      <c r="T22" s="72">
        <f t="shared" si="0"/>
        <v>3.0469741853575961E-2</v>
      </c>
      <c r="W22" s="4"/>
      <c r="X22" s="4"/>
      <c r="Y22" s="4"/>
      <c r="Z22" s="4"/>
      <c r="AA22" s="4"/>
      <c r="AB22" s="4"/>
      <c r="AC22" s="4"/>
    </row>
    <row r="23" spans="1:29" x14ac:dyDescent="0.25">
      <c r="A23" s="174"/>
      <c r="B23" s="82"/>
      <c r="C23" s="82"/>
      <c r="D23" s="82"/>
      <c r="E23" s="82"/>
      <c r="F23" s="14">
        <v>1700</v>
      </c>
      <c r="G23" s="30">
        <v>89</v>
      </c>
      <c r="H23" s="30">
        <v>34</v>
      </c>
      <c r="I23" s="30">
        <v>223</v>
      </c>
      <c r="J23" s="30">
        <v>547</v>
      </c>
      <c r="K23" s="30">
        <v>605</v>
      </c>
      <c r="L23" s="86">
        <v>202</v>
      </c>
      <c r="M23" s="17">
        <f>I23/(F23-G23-H23)</f>
        <v>0.14140773620798985</v>
      </c>
      <c r="N23" s="18">
        <f>J23/(F23-G23-H23)</f>
        <v>0.34686112872542801</v>
      </c>
      <c r="O23" s="18">
        <f>K23/(F23-G23-H23)</f>
        <v>0.38363982244768546</v>
      </c>
      <c r="P23" s="19">
        <f>L23/(F23-G23-H23)</f>
        <v>0.12809131261889664</v>
      </c>
      <c r="Q23" s="85" t="s">
        <v>101</v>
      </c>
      <c r="R23" s="4"/>
      <c r="S23" s="2">
        <f t="shared" si="1"/>
        <v>0.02</v>
      </c>
      <c r="T23" s="72">
        <f t="shared" si="0"/>
        <v>5.2352941176470588E-2</v>
      </c>
      <c r="W23" s="4"/>
      <c r="X23" s="4"/>
      <c r="Y23" s="4"/>
      <c r="Z23" s="4"/>
      <c r="AA23" s="4"/>
      <c r="AB23" s="4"/>
      <c r="AC23" s="4"/>
    </row>
    <row r="24" spans="1:29" ht="15.75" thickBot="1" x14ac:dyDescent="0.3">
      <c r="A24" s="174"/>
      <c r="B24" s="82"/>
      <c r="C24" s="82"/>
      <c r="D24" s="82"/>
      <c r="E24" s="82"/>
      <c r="F24" s="20">
        <v>324</v>
      </c>
      <c r="G24" s="31">
        <v>51</v>
      </c>
      <c r="H24" s="31">
        <v>15</v>
      </c>
      <c r="I24" s="31">
        <v>94</v>
      </c>
      <c r="J24" s="31">
        <v>98</v>
      </c>
      <c r="K24" s="31">
        <v>49</v>
      </c>
      <c r="L24" s="87">
        <v>17</v>
      </c>
      <c r="M24" s="119">
        <f>I24/(F24-G24-H24)</f>
        <v>0.36434108527131781</v>
      </c>
      <c r="N24" s="23">
        <f>J24/(F24-G24-H24)</f>
        <v>0.37984496124031009</v>
      </c>
      <c r="O24" s="23">
        <f>K24/(F24-G24-H24)</f>
        <v>0.18992248062015504</v>
      </c>
      <c r="P24" s="24">
        <f>L24/(F24-G24-H24)</f>
        <v>6.589147286821706E-2</v>
      </c>
      <c r="Q24" s="85" t="s">
        <v>182</v>
      </c>
      <c r="R24" s="4"/>
      <c r="S24" s="2">
        <f t="shared" si="1"/>
        <v>4.6296296296296294E-2</v>
      </c>
      <c r="T24" s="72">
        <f t="shared" si="0"/>
        <v>0.15740740740740741</v>
      </c>
      <c r="W24" s="4"/>
      <c r="X24" s="4"/>
      <c r="Y24" s="4"/>
      <c r="Z24" s="4"/>
      <c r="AA24" s="4"/>
      <c r="AB24" s="4"/>
      <c r="AC24" s="4"/>
    </row>
    <row r="25" spans="1:29" x14ac:dyDescent="0.25">
      <c r="A25" s="174"/>
      <c r="B25" s="82"/>
      <c r="C25" s="82"/>
      <c r="D25" s="82"/>
      <c r="E25" s="82"/>
      <c r="F25" s="5"/>
      <c r="G25" s="5"/>
      <c r="H25" s="5"/>
      <c r="I25" s="5"/>
      <c r="J25" s="5"/>
      <c r="K25" s="5"/>
      <c r="L25" s="25"/>
      <c r="M25" s="2"/>
      <c r="N25" s="2"/>
      <c r="O25" s="2"/>
      <c r="P25" s="2"/>
      <c r="Q25" s="25"/>
      <c r="R25" s="4"/>
      <c r="S25" s="3"/>
      <c r="T25" s="3"/>
      <c r="W25" s="3"/>
      <c r="X25" s="3"/>
      <c r="Y25" s="3"/>
      <c r="Z25" s="3"/>
      <c r="AA25" s="3"/>
      <c r="AB25" s="3"/>
      <c r="AC25" s="3"/>
    </row>
    <row r="26" spans="1:29" x14ac:dyDescent="0.25">
      <c r="A26" s="174"/>
      <c r="B26" s="82"/>
      <c r="C26" s="82"/>
      <c r="D26" s="82"/>
      <c r="E26" s="82"/>
      <c r="F26" s="82" t="s">
        <v>12</v>
      </c>
      <c r="G26" s="82" t="s">
        <v>3</v>
      </c>
      <c r="H26" s="82" t="s">
        <v>92</v>
      </c>
      <c r="I26" s="82" t="s">
        <v>13</v>
      </c>
      <c r="J26" s="82" t="s">
        <v>2</v>
      </c>
      <c r="K26" s="82" t="s">
        <v>0</v>
      </c>
      <c r="L26" s="3" t="s">
        <v>1</v>
      </c>
      <c r="M26" s="3" t="s">
        <v>14</v>
      </c>
      <c r="N26" s="3" t="s">
        <v>4</v>
      </c>
      <c r="O26" s="3" t="s">
        <v>5</v>
      </c>
      <c r="P26" s="3" t="s">
        <v>6</v>
      </c>
      <c r="Q26" s="3" t="s">
        <v>102</v>
      </c>
      <c r="R26" s="4"/>
      <c r="S26" s="3" t="s">
        <v>94</v>
      </c>
      <c r="T26" s="3" t="s">
        <v>93</v>
      </c>
      <c r="W26" s="4"/>
      <c r="X26" s="4"/>
      <c r="Y26" s="4"/>
      <c r="Z26" s="4"/>
      <c r="AA26" s="4"/>
      <c r="AB26" s="4"/>
      <c r="AC26" s="4"/>
    </row>
    <row r="27" spans="1:29" ht="15.75" thickBot="1" x14ac:dyDescent="0.3">
      <c r="A27" s="174"/>
      <c r="B27" s="82">
        <v>90938</v>
      </c>
      <c r="C27" s="82" t="s">
        <v>24</v>
      </c>
      <c r="D27" s="82">
        <v>1</v>
      </c>
      <c r="E27" s="82" t="s">
        <v>23</v>
      </c>
      <c r="F27" s="20">
        <v>1645</v>
      </c>
      <c r="G27" s="59">
        <v>59</v>
      </c>
      <c r="H27" s="59">
        <v>34</v>
      </c>
      <c r="I27" s="21">
        <v>205</v>
      </c>
      <c r="J27" s="21">
        <v>614</v>
      </c>
      <c r="K27" s="21">
        <v>538</v>
      </c>
      <c r="L27" s="22">
        <v>195</v>
      </c>
      <c r="M27" s="28">
        <f>I27/(F27-G27-H27)</f>
        <v>0.13208762886597938</v>
      </c>
      <c r="N27" s="23">
        <f>J27/(F27-G27-H27)</f>
        <v>0.39561855670103091</v>
      </c>
      <c r="O27" s="23">
        <f>K27/(F27-G27-H27)</f>
        <v>0.34664948453608246</v>
      </c>
      <c r="P27" s="24">
        <f>L27/(F27-G27-H27)</f>
        <v>0.12564432989690721</v>
      </c>
      <c r="Q27" s="44" t="s">
        <v>98</v>
      </c>
      <c r="R27" s="4"/>
      <c r="S27" s="2">
        <f>H27/F27</f>
        <v>2.0668693009118541E-2</v>
      </c>
      <c r="T27" s="72">
        <f>G27/F27</f>
        <v>3.5866261398176294E-2</v>
      </c>
      <c r="W27" s="4"/>
      <c r="X27" s="4"/>
      <c r="Y27" s="4"/>
      <c r="Z27" s="4"/>
      <c r="AA27" s="4"/>
      <c r="AB27" s="4"/>
      <c r="AC27" s="4"/>
    </row>
    <row r="28" spans="1:29" x14ac:dyDescent="0.25">
      <c r="A28" s="174"/>
      <c r="B28" s="82"/>
      <c r="C28" s="82" t="s">
        <v>18</v>
      </c>
      <c r="D28" s="82"/>
      <c r="E28" s="82"/>
      <c r="F28" s="89">
        <v>705</v>
      </c>
      <c r="G28" s="90">
        <v>19</v>
      </c>
      <c r="H28" s="90">
        <v>8</v>
      </c>
      <c r="I28" s="90">
        <v>61</v>
      </c>
      <c r="J28" s="90">
        <v>227</v>
      </c>
      <c r="K28" s="90">
        <v>262</v>
      </c>
      <c r="L28" s="91">
        <v>128</v>
      </c>
      <c r="M28" s="92">
        <f>I28/(F28-G28-H28)</f>
        <v>8.9970501474926259E-2</v>
      </c>
      <c r="N28" s="93">
        <f>J28/(F28-G28-H28)</f>
        <v>0.33480825958702065</v>
      </c>
      <c r="O28" s="93">
        <f>K28/(F28-G28-H28)</f>
        <v>0.3864306784660767</v>
      </c>
      <c r="P28" s="94">
        <f>L28/(F28-G28-H28)</f>
        <v>0.1887905604719764</v>
      </c>
      <c r="Q28" s="85" t="s">
        <v>103</v>
      </c>
      <c r="R28" s="4"/>
      <c r="S28" s="2">
        <f t="shared" ref="S28:S31" si="2">H28/F28</f>
        <v>1.1347517730496455E-2</v>
      </c>
      <c r="T28" s="72">
        <f t="shared" ref="T28:T31" si="3">G28/F28</f>
        <v>2.6950354609929079E-2</v>
      </c>
      <c r="W28" s="4"/>
      <c r="X28" s="4"/>
      <c r="Y28" s="4"/>
      <c r="Z28" s="4"/>
      <c r="AA28" s="4"/>
      <c r="AB28" s="4"/>
      <c r="AC28" s="4"/>
    </row>
    <row r="29" spans="1:29" x14ac:dyDescent="0.25">
      <c r="A29" s="174"/>
      <c r="B29" s="82"/>
      <c r="C29" s="82"/>
      <c r="D29" s="82"/>
      <c r="E29" s="82"/>
      <c r="F29" s="14">
        <v>973</v>
      </c>
      <c r="G29" s="15">
        <v>26</v>
      </c>
      <c r="H29" s="15">
        <v>11</v>
      </c>
      <c r="I29" s="15">
        <v>84</v>
      </c>
      <c r="J29" s="15">
        <v>336</v>
      </c>
      <c r="K29" s="15">
        <v>358</v>
      </c>
      <c r="L29" s="86">
        <v>158</v>
      </c>
      <c r="M29" s="17">
        <f>I29/(F29-G29-H29)</f>
        <v>8.9743589743589744E-2</v>
      </c>
      <c r="N29" s="18">
        <f>J29/(F29-G29-H29)</f>
        <v>0.35897435897435898</v>
      </c>
      <c r="O29" s="18">
        <f>K29/(F29-G29-H29)</f>
        <v>0.38247863247863245</v>
      </c>
      <c r="P29" s="19">
        <f>L29/(F29-G29-H29)</f>
        <v>0.16880341880341881</v>
      </c>
      <c r="Q29" s="85" t="s">
        <v>99</v>
      </c>
      <c r="R29" s="4"/>
      <c r="S29" s="2">
        <f t="shared" si="2"/>
        <v>1.1305241521068859E-2</v>
      </c>
      <c r="T29" s="72">
        <f t="shared" si="3"/>
        <v>2.6721479958890029E-2</v>
      </c>
      <c r="W29" s="4"/>
      <c r="X29" s="4"/>
      <c r="Y29" s="4"/>
      <c r="Z29" s="4"/>
      <c r="AA29" s="4"/>
      <c r="AB29" s="4"/>
      <c r="AC29" s="4"/>
    </row>
    <row r="30" spans="1:29" x14ac:dyDescent="0.25">
      <c r="A30" s="174"/>
      <c r="B30" s="82"/>
      <c r="C30" s="82"/>
      <c r="D30" s="82"/>
      <c r="E30" s="82"/>
      <c r="F30" s="14">
        <v>606</v>
      </c>
      <c r="G30" s="30">
        <v>28</v>
      </c>
      <c r="H30" s="30">
        <v>19</v>
      </c>
      <c r="I30" s="30">
        <v>89</v>
      </c>
      <c r="J30" s="30">
        <v>257</v>
      </c>
      <c r="K30" s="30">
        <v>178</v>
      </c>
      <c r="L30" s="86">
        <v>35</v>
      </c>
      <c r="M30" s="17">
        <f>I30/(F30-G30-H30)</f>
        <v>0.15921288014311269</v>
      </c>
      <c r="N30" s="18">
        <f>J30/(F30-G30-H30)</f>
        <v>0.4597495527728086</v>
      </c>
      <c r="O30" s="18">
        <f>K30/(F30-G30-H30)</f>
        <v>0.31842576028622538</v>
      </c>
      <c r="P30" s="19">
        <f>L30/(F30-G30-H30)</f>
        <v>6.2611806797853303E-2</v>
      </c>
      <c r="Q30" s="85" t="s">
        <v>101</v>
      </c>
      <c r="R30" s="4"/>
      <c r="S30" s="2">
        <f t="shared" si="2"/>
        <v>3.1353135313531351E-2</v>
      </c>
      <c r="T30" s="72">
        <f t="shared" si="3"/>
        <v>4.6204620462046202E-2</v>
      </c>
      <c r="W30" s="4"/>
      <c r="X30" s="4"/>
      <c r="Y30" s="4"/>
      <c r="Z30" s="4"/>
      <c r="AA30" s="4"/>
      <c r="AB30" s="4"/>
      <c r="AC30" s="4"/>
    </row>
    <row r="31" spans="1:29" ht="15.75" thickBot="1" x14ac:dyDescent="0.3">
      <c r="A31" s="174"/>
      <c r="B31" s="82"/>
      <c r="C31" s="82"/>
      <c r="D31" s="82"/>
      <c r="E31" s="82"/>
      <c r="F31" s="20">
        <v>66</v>
      </c>
      <c r="G31" s="31">
        <v>5</v>
      </c>
      <c r="H31" s="31">
        <v>4</v>
      </c>
      <c r="I31" s="31">
        <v>32</v>
      </c>
      <c r="J31" s="31">
        <v>21</v>
      </c>
      <c r="K31" s="31">
        <v>2</v>
      </c>
      <c r="L31" s="87">
        <v>2</v>
      </c>
      <c r="M31" s="119">
        <f>I31/(F31-G31-H31)</f>
        <v>0.56140350877192979</v>
      </c>
      <c r="N31" s="23">
        <f>J31/(F31-G31-H31)</f>
        <v>0.36842105263157893</v>
      </c>
      <c r="O31" s="23">
        <f>K31/(F31-G31-H31)</f>
        <v>3.5087719298245612E-2</v>
      </c>
      <c r="P31" s="24">
        <f>L31/(F31-G31-H31)</f>
        <v>3.5087719298245612E-2</v>
      </c>
      <c r="Q31" s="85" t="s">
        <v>182</v>
      </c>
      <c r="R31" s="4"/>
      <c r="S31" s="2">
        <f t="shared" si="2"/>
        <v>6.0606060606060608E-2</v>
      </c>
      <c r="T31" s="72">
        <f t="shared" si="3"/>
        <v>7.575757575757576E-2</v>
      </c>
      <c r="W31" s="4"/>
      <c r="X31" s="4"/>
      <c r="Y31" s="4"/>
      <c r="Z31" s="4"/>
      <c r="AA31" s="4"/>
      <c r="AB31" s="4"/>
      <c r="AC31" s="4"/>
    </row>
    <row r="32" spans="1:29" x14ac:dyDescent="0.25">
      <c r="A32" s="174"/>
      <c r="B32" s="82"/>
      <c r="C32" s="82"/>
      <c r="D32" s="82"/>
      <c r="E32" s="82"/>
      <c r="F32" s="5"/>
      <c r="G32" s="5"/>
      <c r="H32" s="5"/>
      <c r="I32" s="5"/>
      <c r="J32" s="5"/>
      <c r="K32" s="5"/>
      <c r="L32" s="25"/>
      <c r="M32" s="26"/>
      <c r="N32" s="26"/>
      <c r="O32" s="26"/>
      <c r="P32" s="26"/>
      <c r="Q32" s="3"/>
      <c r="R32" s="4"/>
      <c r="S32" s="3"/>
      <c r="T32" s="3"/>
      <c r="W32" s="3"/>
      <c r="X32" s="3"/>
      <c r="Y32" s="3"/>
      <c r="Z32" s="3"/>
      <c r="AA32" s="3"/>
      <c r="AB32" s="3"/>
      <c r="AC32" s="3"/>
    </row>
    <row r="33" spans="1:29" x14ac:dyDescent="0.25">
      <c r="A33" s="174"/>
      <c r="B33" s="82"/>
      <c r="C33" s="82"/>
      <c r="D33" s="82"/>
      <c r="E33" s="82"/>
      <c r="F33" s="82" t="s">
        <v>12</v>
      </c>
      <c r="G33" s="82" t="s">
        <v>3</v>
      </c>
      <c r="H33" s="82" t="s">
        <v>92</v>
      </c>
      <c r="I33" s="82" t="s">
        <v>13</v>
      </c>
      <c r="J33" s="82" t="s">
        <v>2</v>
      </c>
      <c r="K33" s="82" t="s">
        <v>0</v>
      </c>
      <c r="L33" s="3" t="s">
        <v>1</v>
      </c>
      <c r="M33" s="3" t="s">
        <v>14</v>
      </c>
      <c r="N33" s="3" t="s">
        <v>4</v>
      </c>
      <c r="O33" s="3" t="s">
        <v>5</v>
      </c>
      <c r="P33" s="3" t="s">
        <v>6</v>
      </c>
      <c r="Q33" s="3" t="s">
        <v>102</v>
      </c>
      <c r="R33" s="4"/>
      <c r="S33" s="3" t="s">
        <v>94</v>
      </c>
      <c r="T33" s="3" t="s">
        <v>93</v>
      </c>
      <c r="W33" s="4"/>
      <c r="X33" s="4"/>
      <c r="Y33" s="4"/>
      <c r="Z33" s="4"/>
      <c r="AA33" s="4"/>
      <c r="AB33" s="4"/>
      <c r="AC33" s="4"/>
    </row>
    <row r="34" spans="1:29" ht="15.75" thickBot="1" x14ac:dyDescent="0.3">
      <c r="A34" s="174"/>
      <c r="B34" s="82">
        <v>90939</v>
      </c>
      <c r="C34" s="82" t="s">
        <v>39</v>
      </c>
      <c r="D34" s="82"/>
      <c r="E34" s="82"/>
      <c r="F34" s="20">
        <v>667</v>
      </c>
      <c r="G34" s="59">
        <v>42</v>
      </c>
      <c r="H34" s="59">
        <v>18</v>
      </c>
      <c r="I34" s="21">
        <v>81</v>
      </c>
      <c r="J34" s="21">
        <v>200</v>
      </c>
      <c r="K34" s="21">
        <v>223</v>
      </c>
      <c r="L34" s="22">
        <v>103</v>
      </c>
      <c r="M34" s="28">
        <f>I34/(F34-G34-H34)</f>
        <v>0.13344316309719934</v>
      </c>
      <c r="N34" s="23">
        <f>J34/(F34-G34-H34)</f>
        <v>0.32948929159802304</v>
      </c>
      <c r="O34" s="23">
        <f>K34/(F34-G34-H34)</f>
        <v>0.36738056013179571</v>
      </c>
      <c r="P34" s="24">
        <f>L34/(F34-G34-H34)</f>
        <v>0.16968698517298189</v>
      </c>
      <c r="Q34" s="44" t="s">
        <v>98</v>
      </c>
      <c r="R34" s="4"/>
      <c r="S34" s="2">
        <f>H34/F34</f>
        <v>2.6986506746626688E-2</v>
      </c>
      <c r="T34" s="72">
        <f>G34/F34</f>
        <v>6.296851574212893E-2</v>
      </c>
      <c r="W34" s="4"/>
      <c r="X34" s="4"/>
      <c r="Y34" s="4"/>
      <c r="Z34" s="4"/>
      <c r="AA34" s="4"/>
      <c r="AB34" s="4"/>
      <c r="AC34" s="4"/>
    </row>
    <row r="35" spans="1:29" x14ac:dyDescent="0.25">
      <c r="A35" s="174"/>
      <c r="B35" s="82"/>
      <c r="C35" s="82" t="s">
        <v>18</v>
      </c>
      <c r="D35" s="82"/>
      <c r="E35" s="82"/>
      <c r="F35" s="49">
        <v>269</v>
      </c>
      <c r="G35" s="60">
        <v>2</v>
      </c>
      <c r="H35" s="60">
        <v>10</v>
      </c>
      <c r="I35" s="15">
        <v>9</v>
      </c>
      <c r="J35" s="15">
        <v>65</v>
      </c>
      <c r="K35" s="15">
        <v>121</v>
      </c>
      <c r="L35" s="16">
        <v>62</v>
      </c>
      <c r="M35" s="92">
        <f>I35/(F35-G35-H35)</f>
        <v>3.5019455252918288E-2</v>
      </c>
      <c r="N35" s="93">
        <f>J35/(F35-G35-H35)</f>
        <v>0.25291828793774318</v>
      </c>
      <c r="O35" s="93">
        <f>K35/(F35-G35-H35)</f>
        <v>0.47081712062256809</v>
      </c>
      <c r="P35" s="94">
        <f>L35/(F35-G35-H35)</f>
        <v>0.24124513618677043</v>
      </c>
      <c r="Q35" s="85" t="s">
        <v>103</v>
      </c>
      <c r="R35" s="4"/>
      <c r="S35" s="2">
        <f t="shared" ref="S35:S38" si="4">H35/F35</f>
        <v>3.717472118959108E-2</v>
      </c>
      <c r="T35" s="72">
        <f t="shared" ref="T35:T38" si="5">G35/F35</f>
        <v>7.4349442379182153E-3</v>
      </c>
      <c r="W35" s="4"/>
      <c r="X35" s="4"/>
      <c r="Y35" s="4"/>
      <c r="Z35" s="4"/>
      <c r="AA35" s="4"/>
      <c r="AB35" s="4"/>
      <c r="AC35" s="4"/>
    </row>
    <row r="36" spans="1:29" x14ac:dyDescent="0.25">
      <c r="A36" s="174"/>
      <c r="B36" s="82"/>
      <c r="C36" s="82"/>
      <c r="D36" s="82"/>
      <c r="E36" s="82"/>
      <c r="F36" s="49">
        <v>433</v>
      </c>
      <c r="G36" s="60">
        <v>6</v>
      </c>
      <c r="H36" s="60">
        <v>11</v>
      </c>
      <c r="I36" s="15">
        <v>35</v>
      </c>
      <c r="J36" s="15">
        <v>130</v>
      </c>
      <c r="K36" s="15">
        <v>173</v>
      </c>
      <c r="L36" s="16">
        <v>78</v>
      </c>
      <c r="M36" s="17">
        <f>I36/(F36-G36-H36)</f>
        <v>8.4134615384615391E-2</v>
      </c>
      <c r="N36" s="18">
        <f>J36/(F36-G36-H36)</f>
        <v>0.3125</v>
      </c>
      <c r="O36" s="18">
        <f>K36/(F36-G36-H36)</f>
        <v>0.41586538461538464</v>
      </c>
      <c r="P36" s="19">
        <f>L36/(F36-G36-H36)</f>
        <v>0.1875</v>
      </c>
      <c r="Q36" s="85" t="s">
        <v>99</v>
      </c>
      <c r="R36" s="4"/>
      <c r="S36" s="2">
        <f t="shared" si="4"/>
        <v>2.5404157043879907E-2</v>
      </c>
      <c r="T36" s="72">
        <f t="shared" si="5"/>
        <v>1.3856812933025405E-2</v>
      </c>
      <c r="W36" s="4"/>
      <c r="X36" s="4"/>
      <c r="Y36" s="4"/>
      <c r="Z36" s="4"/>
      <c r="AA36" s="4"/>
      <c r="AB36" s="4"/>
      <c r="AC36" s="4"/>
    </row>
    <row r="37" spans="1:29" x14ac:dyDescent="0.25">
      <c r="A37" s="174"/>
      <c r="B37" s="82"/>
      <c r="C37" s="82"/>
      <c r="D37" s="82"/>
      <c r="E37" s="82"/>
      <c r="F37" s="49">
        <v>172</v>
      </c>
      <c r="G37" s="60">
        <v>21</v>
      </c>
      <c r="H37" s="60">
        <v>3</v>
      </c>
      <c r="I37" s="15">
        <v>25</v>
      </c>
      <c r="J37" s="15">
        <v>57</v>
      </c>
      <c r="K37" s="15">
        <v>43</v>
      </c>
      <c r="L37" s="16">
        <v>23</v>
      </c>
      <c r="M37" s="17">
        <f>I37/(F37-G37-H37)</f>
        <v>0.16891891891891891</v>
      </c>
      <c r="N37" s="18">
        <f>J37/(F37-G37-H37)</f>
        <v>0.38513513513513514</v>
      </c>
      <c r="O37" s="18">
        <f>K37/(F37-G37-H37)</f>
        <v>0.29054054054054052</v>
      </c>
      <c r="P37" s="19">
        <f>L37/(F37-G37-H37)</f>
        <v>0.1554054054054054</v>
      </c>
      <c r="Q37" s="85" t="s">
        <v>101</v>
      </c>
      <c r="R37" s="4"/>
      <c r="S37" s="2">
        <f t="shared" si="4"/>
        <v>1.7441860465116279E-2</v>
      </c>
      <c r="T37" s="72">
        <f t="shared" si="5"/>
        <v>0.12209302325581395</v>
      </c>
      <c r="W37" s="4"/>
      <c r="X37" s="4"/>
      <c r="Y37" s="4"/>
      <c r="Z37" s="4"/>
      <c r="AA37" s="4"/>
      <c r="AB37" s="4"/>
      <c r="AC37" s="4"/>
    </row>
    <row r="38" spans="1:29" ht="15.75" thickBot="1" x14ac:dyDescent="0.3">
      <c r="A38" s="174"/>
      <c r="B38" s="82"/>
      <c r="C38" s="82"/>
      <c r="D38" s="82"/>
      <c r="E38" s="82"/>
      <c r="F38" s="37">
        <v>62</v>
      </c>
      <c r="G38" s="59">
        <v>15</v>
      </c>
      <c r="H38" s="59">
        <v>4</v>
      </c>
      <c r="I38" s="21">
        <v>21</v>
      </c>
      <c r="J38" s="21">
        <v>13</v>
      </c>
      <c r="K38" s="21">
        <v>7</v>
      </c>
      <c r="L38" s="22">
        <v>2</v>
      </c>
      <c r="M38" s="119">
        <f>I38/(F38-G38-H38)</f>
        <v>0.48837209302325579</v>
      </c>
      <c r="N38" s="23">
        <f>J38/(F38-G38-H38)</f>
        <v>0.30232558139534882</v>
      </c>
      <c r="O38" s="23">
        <f>K38/(F38-G38-H38)</f>
        <v>0.16279069767441862</v>
      </c>
      <c r="P38" s="24">
        <f>L38/(F38-G38-H38)</f>
        <v>4.6511627906976744E-2</v>
      </c>
      <c r="Q38" s="85" t="s">
        <v>182</v>
      </c>
      <c r="R38" s="4"/>
      <c r="S38" s="2">
        <f t="shared" si="4"/>
        <v>6.4516129032258063E-2</v>
      </c>
      <c r="T38" s="76">
        <f t="shared" si="5"/>
        <v>0.24193548387096775</v>
      </c>
      <c r="W38" s="4"/>
      <c r="X38" s="4"/>
      <c r="Y38" s="4"/>
      <c r="Z38" s="4"/>
      <c r="AA38" s="4"/>
      <c r="AB38" s="4"/>
      <c r="AC38" s="4"/>
    </row>
    <row r="39" spans="1:29" x14ac:dyDescent="0.25">
      <c r="A39" s="174"/>
      <c r="B39" s="82"/>
      <c r="C39" s="82"/>
      <c r="D39" s="82"/>
      <c r="E39" s="82"/>
      <c r="F39" s="5"/>
      <c r="G39" s="5"/>
      <c r="H39" s="5"/>
      <c r="I39" s="5"/>
      <c r="J39" s="5"/>
      <c r="K39" s="5"/>
      <c r="L39" s="25"/>
      <c r="M39" s="2"/>
      <c r="N39" s="2"/>
      <c r="O39" s="2"/>
      <c r="P39" s="2"/>
      <c r="Q39" s="3"/>
      <c r="R39" s="4"/>
      <c r="S39" s="3"/>
      <c r="T39" s="3"/>
      <c r="W39" s="3"/>
      <c r="X39" s="3"/>
      <c r="Y39" s="3"/>
      <c r="Z39" s="3"/>
      <c r="AA39" s="3"/>
      <c r="AB39" s="3"/>
      <c r="AC39" s="3"/>
    </row>
    <row r="40" spans="1:29" x14ac:dyDescent="0.25">
      <c r="A40" s="174"/>
      <c r="B40" s="82"/>
      <c r="C40" s="82"/>
      <c r="D40" s="82"/>
      <c r="E40" s="82"/>
      <c r="F40" s="82" t="s">
        <v>12</v>
      </c>
      <c r="G40" s="82" t="s">
        <v>3</v>
      </c>
      <c r="H40" s="82" t="s">
        <v>92</v>
      </c>
      <c r="I40" s="82" t="s">
        <v>13</v>
      </c>
      <c r="J40" s="82" t="s">
        <v>2</v>
      </c>
      <c r="K40" s="82" t="s">
        <v>0</v>
      </c>
      <c r="L40" s="3" t="s">
        <v>1</v>
      </c>
      <c r="M40" s="3" t="s">
        <v>14</v>
      </c>
      <c r="N40" s="3" t="s">
        <v>4</v>
      </c>
      <c r="O40" s="3" t="s">
        <v>5</v>
      </c>
      <c r="P40" s="3" t="s">
        <v>6</v>
      </c>
      <c r="Q40" s="3" t="s">
        <v>102</v>
      </c>
      <c r="R40" s="4"/>
      <c r="S40" s="3" t="s">
        <v>94</v>
      </c>
      <c r="T40" s="3" t="s">
        <v>93</v>
      </c>
      <c r="W40" s="4"/>
      <c r="X40" s="4"/>
      <c r="Y40" s="4"/>
      <c r="Z40" s="4"/>
      <c r="AA40" s="4"/>
      <c r="AB40" s="4"/>
      <c r="AC40" s="4"/>
    </row>
    <row r="41" spans="1:29" ht="15.75" thickBot="1" x14ac:dyDescent="0.3">
      <c r="A41" s="174"/>
      <c r="B41" s="82">
        <v>90940</v>
      </c>
      <c r="C41" s="82" t="s">
        <v>25</v>
      </c>
      <c r="D41" s="82">
        <v>1</v>
      </c>
      <c r="E41" s="82" t="s">
        <v>23</v>
      </c>
      <c r="F41" s="20">
        <v>32764</v>
      </c>
      <c r="G41" s="61">
        <v>2232</v>
      </c>
      <c r="H41" s="61">
        <v>3449</v>
      </c>
      <c r="I41" s="31">
        <v>7312</v>
      </c>
      <c r="J41" s="31">
        <v>9089</v>
      </c>
      <c r="K41" s="31">
        <v>7914</v>
      </c>
      <c r="L41" s="22">
        <v>2768</v>
      </c>
      <c r="M41" s="119">
        <f>I41/(F41-G41-H41)</f>
        <v>0.26998486135213973</v>
      </c>
      <c r="N41" s="23">
        <f>J41/(F41-G41-H41)</f>
        <v>0.33559797659048113</v>
      </c>
      <c r="O41" s="23">
        <f>K41/(F41-G41-H41)</f>
        <v>0.29221282723479675</v>
      </c>
      <c r="P41" s="24">
        <f>L41/(F41-G41-H41)</f>
        <v>0.10220433482258243</v>
      </c>
      <c r="Q41" s="44" t="s">
        <v>98</v>
      </c>
      <c r="R41" s="4"/>
      <c r="S41" s="2">
        <f>H41/F41</f>
        <v>0.10526797704797949</v>
      </c>
      <c r="T41" s="72">
        <f>G41/F41</f>
        <v>6.8123550238066169E-2</v>
      </c>
      <c r="W41" s="4"/>
      <c r="X41" s="4"/>
      <c r="Y41" s="4"/>
      <c r="Z41" s="4"/>
      <c r="AA41" s="4"/>
      <c r="AB41" s="4"/>
      <c r="AC41" s="4"/>
    </row>
    <row r="42" spans="1:29" x14ac:dyDescent="0.25">
      <c r="A42" s="174"/>
      <c r="B42" s="82"/>
      <c r="C42" s="82" t="s">
        <v>18</v>
      </c>
      <c r="D42" s="82"/>
      <c r="E42" s="82"/>
      <c r="F42" s="89">
        <v>4512</v>
      </c>
      <c r="G42" s="90">
        <v>193</v>
      </c>
      <c r="H42" s="90">
        <v>354</v>
      </c>
      <c r="I42" s="90">
        <v>602</v>
      </c>
      <c r="J42" s="90">
        <v>1181</v>
      </c>
      <c r="K42" s="90">
        <v>1454</v>
      </c>
      <c r="L42" s="91">
        <v>728</v>
      </c>
      <c r="M42" s="92">
        <f>I42/(F42-G42-H42)</f>
        <v>0.15182849936948298</v>
      </c>
      <c r="N42" s="93">
        <f>J42/(F42-G42-H42)</f>
        <v>0.29785624211853717</v>
      </c>
      <c r="O42" s="93">
        <f>K42/(F42-G42-H42)</f>
        <v>0.36670870113493065</v>
      </c>
      <c r="P42" s="94">
        <f>L42/(F42-G42-H42)</f>
        <v>0.18360655737704917</v>
      </c>
      <c r="Q42" s="85" t="s">
        <v>103</v>
      </c>
      <c r="R42" s="4"/>
      <c r="S42" s="2">
        <f t="shared" ref="S42:S45" si="6">H42/F42</f>
        <v>7.8457446808510634E-2</v>
      </c>
      <c r="T42" s="72">
        <f t="shared" ref="T42:T45" si="7">G42/F42</f>
        <v>4.2774822695035464E-2</v>
      </c>
      <c r="W42" s="4"/>
      <c r="X42" s="4"/>
      <c r="Y42" s="4"/>
      <c r="Z42" s="4"/>
      <c r="AA42" s="4"/>
      <c r="AB42" s="4"/>
      <c r="AC42" s="4"/>
    </row>
    <row r="43" spans="1:29" x14ac:dyDescent="0.25">
      <c r="A43" s="174"/>
      <c r="B43" s="82"/>
      <c r="C43" s="82"/>
      <c r="D43" s="82"/>
      <c r="E43" s="82"/>
      <c r="F43" s="14">
        <v>14127</v>
      </c>
      <c r="G43" s="15">
        <v>543</v>
      </c>
      <c r="H43" s="15">
        <v>1413</v>
      </c>
      <c r="I43" s="15">
        <v>2378</v>
      </c>
      <c r="J43" s="15">
        <v>3889</v>
      </c>
      <c r="K43" s="15">
        <v>4165</v>
      </c>
      <c r="L43" s="86">
        <v>1739</v>
      </c>
      <c r="M43" s="120">
        <f>I43/(F43-G43-H43)</f>
        <v>0.19538246651877414</v>
      </c>
      <c r="N43" s="18">
        <f>J43/(F43-G43-H43)</f>
        <v>0.31953003040013145</v>
      </c>
      <c r="O43" s="18">
        <f>K43/(F43-G43-H43)</f>
        <v>0.34220688521896309</v>
      </c>
      <c r="P43" s="19">
        <f>L43/(F43-G43-H43)</f>
        <v>0.1428806178621313</v>
      </c>
      <c r="Q43" s="85" t="s">
        <v>99</v>
      </c>
      <c r="R43" s="4"/>
      <c r="S43" s="2">
        <f t="shared" si="6"/>
        <v>0.10002123593119558</v>
      </c>
      <c r="T43" s="72">
        <f t="shared" si="7"/>
        <v>3.84370354640051E-2</v>
      </c>
      <c r="W43" s="4"/>
      <c r="X43" s="4"/>
      <c r="Y43" s="4"/>
      <c r="Z43" s="4"/>
      <c r="AA43" s="4"/>
      <c r="AB43" s="4"/>
      <c r="AC43" s="4"/>
    </row>
    <row r="44" spans="1:29" x14ac:dyDescent="0.25">
      <c r="A44" s="174"/>
      <c r="B44" s="82"/>
      <c r="C44" s="82"/>
      <c r="D44" s="82"/>
      <c r="E44" s="82"/>
      <c r="F44" s="14">
        <v>15177</v>
      </c>
      <c r="G44" s="30">
        <v>1199</v>
      </c>
      <c r="H44" s="30">
        <v>1663</v>
      </c>
      <c r="I44" s="30">
        <v>3695</v>
      </c>
      <c r="J44" s="30">
        <v>4362</v>
      </c>
      <c r="K44" s="30">
        <v>3312</v>
      </c>
      <c r="L44" s="86">
        <v>946</v>
      </c>
      <c r="M44" s="120">
        <f>I44/(F44-G44-H44)</f>
        <v>0.30004060089321966</v>
      </c>
      <c r="N44" s="18">
        <f>J44/(F44-G44-H44)</f>
        <v>0.35420219244823387</v>
      </c>
      <c r="O44" s="18">
        <f>K44/(F44-G44-H44)</f>
        <v>0.26894031668696711</v>
      </c>
      <c r="P44" s="19">
        <f>L44/(F44-G44-H44)</f>
        <v>7.6816889971579372E-2</v>
      </c>
      <c r="Q44" s="85" t="s">
        <v>101</v>
      </c>
      <c r="R44" s="4"/>
      <c r="S44" s="2">
        <f t="shared" si="6"/>
        <v>0.10957369704157607</v>
      </c>
      <c r="T44" s="72">
        <f t="shared" si="7"/>
        <v>7.900112011596494E-2</v>
      </c>
      <c r="W44" s="4"/>
      <c r="X44" s="4"/>
      <c r="Y44" s="4"/>
      <c r="Z44" s="4"/>
      <c r="AA44" s="4"/>
      <c r="AB44" s="4"/>
      <c r="AC44" s="4"/>
    </row>
    <row r="45" spans="1:29" ht="15.75" thickBot="1" x14ac:dyDescent="0.3">
      <c r="A45" s="174"/>
      <c r="B45" s="82"/>
      <c r="C45" s="82"/>
      <c r="D45" s="82"/>
      <c r="E45" s="82"/>
      <c r="F45" s="20">
        <v>3460</v>
      </c>
      <c r="G45" s="31">
        <v>490</v>
      </c>
      <c r="H45" s="31">
        <v>373</v>
      </c>
      <c r="I45" s="31">
        <v>1239</v>
      </c>
      <c r="J45" s="31">
        <v>838</v>
      </c>
      <c r="K45" s="31">
        <v>437</v>
      </c>
      <c r="L45" s="87">
        <v>83</v>
      </c>
      <c r="M45" s="119">
        <f>I45/(F45-G45-H45)</f>
        <v>0.47708894878706198</v>
      </c>
      <c r="N45" s="23">
        <f>J45/(F45-G45-H45)</f>
        <v>0.32268001540238739</v>
      </c>
      <c r="O45" s="23">
        <f>K45/(F45-G45-H45)</f>
        <v>0.16827108201771274</v>
      </c>
      <c r="P45" s="24">
        <f>L45/(F45-G45-H45)</f>
        <v>3.1959953792837892E-2</v>
      </c>
      <c r="Q45" s="85" t="s">
        <v>182</v>
      </c>
      <c r="R45" s="4"/>
      <c r="S45" s="2">
        <f t="shared" si="6"/>
        <v>0.10780346820809249</v>
      </c>
      <c r="T45" s="72">
        <f t="shared" si="7"/>
        <v>0.1416184971098266</v>
      </c>
      <c r="W45" s="4"/>
      <c r="X45" s="4"/>
      <c r="Y45" s="4"/>
      <c r="Z45" s="4"/>
      <c r="AA45" s="4"/>
      <c r="AB45" s="4"/>
      <c r="AC45" s="4"/>
    </row>
    <row r="46" spans="1:29" x14ac:dyDescent="0.25">
      <c r="B46" s="82"/>
      <c r="C46" s="82"/>
      <c r="D46" s="82"/>
      <c r="E46" s="82"/>
      <c r="F46" s="82"/>
      <c r="G46" s="82"/>
      <c r="H46" s="82"/>
      <c r="I46" s="82"/>
      <c r="J46" s="82"/>
      <c r="K46" s="82"/>
      <c r="L46" s="3"/>
      <c r="M46" s="2"/>
      <c r="N46" s="2"/>
      <c r="O46" s="2"/>
      <c r="P46" s="2"/>
      <c r="Q46" s="25"/>
      <c r="R46" s="4"/>
      <c r="S46" s="4"/>
      <c r="W46" s="4"/>
      <c r="X46" s="4"/>
      <c r="Y46" s="4"/>
      <c r="Z46" s="4"/>
      <c r="AA46" s="4"/>
      <c r="AB46" s="4"/>
      <c r="AC46" s="4"/>
    </row>
    <row r="47" spans="1:29" x14ac:dyDescent="0.25">
      <c r="A47" s="81"/>
      <c r="B47" s="81"/>
      <c r="C47" s="81"/>
      <c r="D47" s="81"/>
      <c r="E47" s="81"/>
      <c r="F47" s="81"/>
      <c r="G47" s="81"/>
      <c r="H47" s="81"/>
      <c r="I47" s="81"/>
      <c r="J47" s="81"/>
      <c r="K47" s="81"/>
      <c r="L47" s="81"/>
      <c r="M47" s="81"/>
      <c r="N47" s="81"/>
      <c r="O47" s="81"/>
      <c r="P47" s="81"/>
      <c r="Q47" s="68"/>
      <c r="R47" s="81"/>
      <c r="S47" s="81"/>
      <c r="W47" s="3"/>
      <c r="X47" s="3"/>
      <c r="Y47" s="3"/>
      <c r="Z47" s="3"/>
      <c r="AA47" s="3"/>
      <c r="AB47" s="3"/>
      <c r="AC47" s="3"/>
    </row>
    <row r="48" spans="1:29" x14ac:dyDescent="0.25">
      <c r="B48" s="82" t="s">
        <v>9</v>
      </c>
      <c r="C48" s="1"/>
      <c r="D48" s="82" t="s">
        <v>10</v>
      </c>
      <c r="E48" s="82"/>
      <c r="F48" s="82" t="s">
        <v>12</v>
      </c>
      <c r="G48" s="82" t="s">
        <v>3</v>
      </c>
      <c r="H48" s="82" t="s">
        <v>92</v>
      </c>
      <c r="I48" s="82" t="s">
        <v>13</v>
      </c>
      <c r="J48" s="82" t="s">
        <v>2</v>
      </c>
      <c r="K48" s="82" t="s">
        <v>0</v>
      </c>
      <c r="L48" s="3" t="s">
        <v>1</v>
      </c>
      <c r="M48" s="3" t="s">
        <v>14</v>
      </c>
      <c r="N48" s="3" t="s">
        <v>4</v>
      </c>
      <c r="O48" s="3" t="s">
        <v>5</v>
      </c>
      <c r="P48" s="3" t="s">
        <v>6</v>
      </c>
      <c r="Q48" s="3" t="s">
        <v>102</v>
      </c>
      <c r="R48" s="4"/>
      <c r="S48" s="4"/>
      <c r="W48" s="4"/>
      <c r="X48" s="4"/>
      <c r="Y48" s="4"/>
      <c r="Z48" s="4"/>
      <c r="AA48" s="4"/>
      <c r="AB48" s="4"/>
      <c r="AC48" s="4"/>
    </row>
    <row r="49" spans="1:29" ht="15" customHeight="1" thickBot="1" x14ac:dyDescent="0.3">
      <c r="A49" s="175" t="s">
        <v>186</v>
      </c>
      <c r="B49" s="82">
        <v>91168</v>
      </c>
      <c r="C49" s="82" t="s">
        <v>26</v>
      </c>
      <c r="D49" s="82">
        <v>2</v>
      </c>
      <c r="E49" s="82" t="s">
        <v>16</v>
      </c>
      <c r="F49" s="20">
        <v>12853</v>
      </c>
      <c r="G49" s="61">
        <v>0</v>
      </c>
      <c r="H49" s="61">
        <v>0</v>
      </c>
      <c r="I49" s="31">
        <v>1304</v>
      </c>
      <c r="J49" s="31">
        <v>4087</v>
      </c>
      <c r="K49" s="31">
        <v>3001</v>
      </c>
      <c r="L49" s="22">
        <v>4461</v>
      </c>
      <c r="M49" s="28">
        <f>I49/(F49-G49-H49)</f>
        <v>0.10145491324982495</v>
      </c>
      <c r="N49" s="23">
        <f>J49/(F49-G49-H49)</f>
        <v>0.31798023807671361</v>
      </c>
      <c r="O49" s="23">
        <f>K49/(F49-G49-H49)</f>
        <v>0.23348634560024897</v>
      </c>
      <c r="P49" s="78">
        <f>L49/(F49-G49-H49)</f>
        <v>0.34707850307321247</v>
      </c>
      <c r="Q49" s="44" t="s">
        <v>98</v>
      </c>
      <c r="R49" s="4"/>
      <c r="S49" s="4"/>
      <c r="W49" s="4"/>
      <c r="X49" s="4"/>
      <c r="Y49" s="4"/>
      <c r="Z49" s="4"/>
      <c r="AA49" s="4"/>
      <c r="AB49" s="4"/>
      <c r="AC49" s="4"/>
    </row>
    <row r="50" spans="1:29" x14ac:dyDescent="0.25">
      <c r="A50" s="175"/>
      <c r="B50" s="82"/>
      <c r="C50" s="82" t="s">
        <v>18</v>
      </c>
      <c r="D50" s="82"/>
      <c r="E50" s="82"/>
      <c r="F50" s="89">
        <v>1826</v>
      </c>
      <c r="G50" s="90">
        <v>0</v>
      </c>
      <c r="H50" s="90">
        <v>0</v>
      </c>
      <c r="I50" s="90">
        <v>131</v>
      </c>
      <c r="J50" s="90">
        <v>504</v>
      </c>
      <c r="K50" s="90">
        <v>363</v>
      </c>
      <c r="L50" s="91">
        <v>828</v>
      </c>
      <c r="M50" s="92">
        <f>I50/(F50-G50-H50)</f>
        <v>7.1741511500547639E-2</v>
      </c>
      <c r="N50" s="93">
        <f>J50/(F50-G50-H50)</f>
        <v>0.27601314348302303</v>
      </c>
      <c r="O50" s="93">
        <f>K50/(F50-G50-H50)</f>
        <v>0.19879518072289157</v>
      </c>
      <c r="P50" s="102">
        <f>L50/(F50-G50-H50)</f>
        <v>0.45345016429353779</v>
      </c>
      <c r="Q50" s="85" t="s">
        <v>103</v>
      </c>
      <c r="R50" s="4"/>
      <c r="S50" s="4"/>
      <c r="W50" s="4"/>
      <c r="X50" s="4"/>
      <c r="Y50" s="4"/>
      <c r="Z50" s="4"/>
      <c r="AA50" s="4"/>
      <c r="AB50" s="4"/>
      <c r="AC50" s="4"/>
    </row>
    <row r="51" spans="1:29" x14ac:dyDescent="0.25">
      <c r="A51" s="175"/>
      <c r="B51" s="82"/>
      <c r="C51" s="82"/>
      <c r="D51" s="82"/>
      <c r="E51" s="82"/>
      <c r="F51" s="14">
        <v>5743</v>
      </c>
      <c r="G51" s="15">
        <v>0</v>
      </c>
      <c r="H51" s="15">
        <v>0</v>
      </c>
      <c r="I51" s="15">
        <v>547</v>
      </c>
      <c r="J51" s="15">
        <v>1713</v>
      </c>
      <c r="K51" s="15">
        <v>1265</v>
      </c>
      <c r="L51" s="86">
        <v>2218</v>
      </c>
      <c r="M51" s="17">
        <f>I51/(F51-G51-H51)</f>
        <v>9.5246386905798369E-2</v>
      </c>
      <c r="N51" s="18">
        <f>J51/(F51-G51-H51)</f>
        <v>0.29827616228452031</v>
      </c>
      <c r="O51" s="18">
        <f>K51/(F51-G51-H51)</f>
        <v>0.22026815253351906</v>
      </c>
      <c r="P51" s="74">
        <f>L51/(F51-G51-H51)</f>
        <v>0.38620929827616229</v>
      </c>
      <c r="Q51" s="85" t="s">
        <v>99</v>
      </c>
      <c r="R51" s="4"/>
      <c r="S51" s="4"/>
      <c r="W51" s="4"/>
      <c r="X51" s="4"/>
      <c r="Y51" s="4"/>
      <c r="Z51" s="4"/>
      <c r="AA51" s="4"/>
      <c r="AB51" s="4"/>
      <c r="AC51" s="4"/>
    </row>
    <row r="52" spans="1:29" x14ac:dyDescent="0.25">
      <c r="A52" s="175"/>
      <c r="B52" s="82"/>
      <c r="C52" s="82"/>
      <c r="D52" s="82"/>
      <c r="E52" s="82"/>
      <c r="F52" s="14">
        <v>5564</v>
      </c>
      <c r="G52" s="30">
        <v>0</v>
      </c>
      <c r="H52" s="30">
        <v>0</v>
      </c>
      <c r="I52" s="30">
        <v>522</v>
      </c>
      <c r="J52" s="30">
        <v>1829</v>
      </c>
      <c r="K52" s="30">
        <v>1336</v>
      </c>
      <c r="L52" s="86">
        <v>1877</v>
      </c>
      <c r="M52" s="17">
        <f>I52/(F52-G52-H52)</f>
        <v>9.3817397555715318E-2</v>
      </c>
      <c r="N52" s="18">
        <f>J52/(F52-G52-H52)</f>
        <v>0.32872034507548525</v>
      </c>
      <c r="O52" s="18">
        <f>K52/(F52-G52-H52)</f>
        <v>0.24011502516175415</v>
      </c>
      <c r="P52" s="74">
        <f>L52/(F52-G52-H52)</f>
        <v>0.33734723220704527</v>
      </c>
      <c r="Q52" s="85" t="s">
        <v>101</v>
      </c>
      <c r="R52" s="4"/>
      <c r="S52" s="4"/>
      <c r="W52" s="4"/>
      <c r="X52" s="4"/>
      <c r="Y52" s="4"/>
      <c r="Z52" s="4"/>
      <c r="AA52" s="4"/>
      <c r="AB52" s="4"/>
      <c r="AC52" s="4"/>
    </row>
    <row r="53" spans="1:29" ht="15.75" thickBot="1" x14ac:dyDescent="0.3">
      <c r="A53" s="175"/>
      <c r="B53" s="82"/>
      <c r="C53" s="82"/>
      <c r="D53" s="82"/>
      <c r="E53" s="82"/>
      <c r="F53" s="20">
        <v>1546</v>
      </c>
      <c r="G53" s="31">
        <v>0</v>
      </c>
      <c r="H53" s="31">
        <v>0</v>
      </c>
      <c r="I53" s="31">
        <v>235</v>
      </c>
      <c r="J53" s="31">
        <v>545</v>
      </c>
      <c r="K53" s="31">
        <v>400</v>
      </c>
      <c r="L53" s="87">
        <v>366</v>
      </c>
      <c r="M53" s="28">
        <f>I53/(F53-G53-H53)</f>
        <v>0.15200517464424321</v>
      </c>
      <c r="N53" s="23">
        <f>J53/(F53-G53-H53)</f>
        <v>0.35252263906856401</v>
      </c>
      <c r="O53" s="23">
        <f>K53/(F53-G53-H53)</f>
        <v>0.25873221216041398</v>
      </c>
      <c r="P53" s="24">
        <f>L53/(F53-G53-H53)</f>
        <v>0.23673997412677877</v>
      </c>
      <c r="Q53" s="85" t="s">
        <v>182</v>
      </c>
      <c r="R53" s="4"/>
      <c r="S53" s="4"/>
      <c r="W53" s="4"/>
      <c r="X53" s="4"/>
      <c r="Y53" s="4"/>
      <c r="Z53" s="4"/>
      <c r="AA53" s="4"/>
      <c r="AB53" s="4"/>
      <c r="AC53" s="4"/>
    </row>
    <row r="54" spans="1:29" x14ac:dyDescent="0.25">
      <c r="A54" s="175"/>
      <c r="B54" s="82"/>
      <c r="C54" s="82"/>
      <c r="D54" s="82"/>
      <c r="E54" s="82"/>
      <c r="F54" s="5"/>
      <c r="G54" s="5"/>
      <c r="H54" s="5"/>
      <c r="I54" s="5"/>
      <c r="J54" s="5"/>
      <c r="K54" s="5"/>
      <c r="L54" s="25"/>
      <c r="M54" s="2"/>
      <c r="N54" s="2"/>
      <c r="O54" s="2"/>
      <c r="P54" s="2"/>
      <c r="Q54" s="3"/>
      <c r="R54" s="4"/>
      <c r="S54" s="4"/>
      <c r="W54" s="4"/>
      <c r="X54" s="4"/>
      <c r="Y54" s="4"/>
      <c r="Z54" s="4"/>
      <c r="AA54" s="4"/>
      <c r="AB54" s="4"/>
      <c r="AC54" s="4"/>
    </row>
    <row r="55" spans="1:29" x14ac:dyDescent="0.25">
      <c r="A55" s="175"/>
      <c r="B55" s="82"/>
      <c r="C55" s="82"/>
      <c r="D55" s="82"/>
      <c r="E55" s="82"/>
      <c r="F55" s="82" t="s">
        <v>12</v>
      </c>
      <c r="G55" s="82" t="s">
        <v>3</v>
      </c>
      <c r="H55" s="82" t="s">
        <v>92</v>
      </c>
      <c r="I55" s="82" t="s">
        <v>13</v>
      </c>
      <c r="J55" s="82" t="s">
        <v>2</v>
      </c>
      <c r="K55" s="82" t="s">
        <v>0</v>
      </c>
      <c r="L55" s="3" t="s">
        <v>1</v>
      </c>
      <c r="M55" s="3" t="s">
        <v>14</v>
      </c>
      <c r="N55" s="3" t="s">
        <v>4</v>
      </c>
      <c r="O55" s="3" t="s">
        <v>5</v>
      </c>
      <c r="P55" s="3" t="s">
        <v>6</v>
      </c>
      <c r="Q55" s="3" t="s">
        <v>102</v>
      </c>
      <c r="R55" s="4"/>
      <c r="S55" s="4"/>
      <c r="W55" s="4"/>
      <c r="X55" s="4"/>
      <c r="Y55" s="4"/>
      <c r="Z55" s="4"/>
      <c r="AA55" s="4"/>
      <c r="AB55" s="4"/>
      <c r="AC55" s="4"/>
    </row>
    <row r="56" spans="1:29" ht="15.75" thickBot="1" x14ac:dyDescent="0.3">
      <c r="A56" s="175"/>
      <c r="B56" s="82">
        <v>91169</v>
      </c>
      <c r="C56" s="82" t="s">
        <v>71</v>
      </c>
      <c r="D56" s="82">
        <v>2</v>
      </c>
      <c r="E56" s="82" t="s">
        <v>16</v>
      </c>
      <c r="F56" s="20">
        <v>4779</v>
      </c>
      <c r="G56" s="61">
        <v>0</v>
      </c>
      <c r="H56" s="61">
        <v>0</v>
      </c>
      <c r="I56" s="31">
        <v>857</v>
      </c>
      <c r="J56" s="31">
        <v>1550</v>
      </c>
      <c r="K56" s="31">
        <v>1190</v>
      </c>
      <c r="L56" s="22">
        <v>1182</v>
      </c>
      <c r="M56" s="28">
        <f>I56/(F56-G56-H56)</f>
        <v>0.17932621887424147</v>
      </c>
      <c r="N56" s="23">
        <f>J56/(F56-G56-H56)</f>
        <v>0.32433563507009833</v>
      </c>
      <c r="O56" s="23">
        <f>K56/(F56-G56-H56)</f>
        <v>0.24900606821510776</v>
      </c>
      <c r="P56" s="78">
        <f>L56/(F56-G56-H56)</f>
        <v>0.24733207784055242</v>
      </c>
      <c r="Q56" s="44" t="s">
        <v>98</v>
      </c>
      <c r="R56" s="4"/>
      <c r="S56" s="4"/>
      <c r="W56" s="4"/>
      <c r="X56" s="4"/>
      <c r="Y56" s="4"/>
      <c r="Z56" s="4"/>
      <c r="AA56" s="4"/>
      <c r="AB56" s="4"/>
      <c r="AC56" s="4"/>
    </row>
    <row r="57" spans="1:29" x14ac:dyDescent="0.25">
      <c r="A57" s="175"/>
      <c r="B57" s="82"/>
      <c r="C57" s="82"/>
      <c r="D57" s="82"/>
      <c r="E57" s="82"/>
      <c r="F57" s="14">
        <v>587</v>
      </c>
      <c r="G57" s="58">
        <v>0</v>
      </c>
      <c r="H57" s="58">
        <v>0</v>
      </c>
      <c r="I57" s="15">
        <v>59</v>
      </c>
      <c r="J57" s="15">
        <v>172</v>
      </c>
      <c r="K57" s="15">
        <v>163</v>
      </c>
      <c r="L57" s="16">
        <v>193</v>
      </c>
      <c r="M57" s="92">
        <f>I57/(F57-G57-H57)</f>
        <v>0.10051107325383304</v>
      </c>
      <c r="N57" s="93">
        <f>J57/(F57-G57-H57)</f>
        <v>0.293015332197615</v>
      </c>
      <c r="O57" s="93">
        <f>K57/(F57-G57-H57)</f>
        <v>0.2776831345826235</v>
      </c>
      <c r="P57" s="102">
        <f>L57/(F57-G57-H57)</f>
        <v>0.32879045996592843</v>
      </c>
      <c r="Q57" s="85" t="s">
        <v>103</v>
      </c>
      <c r="R57" s="4"/>
      <c r="S57" s="4"/>
      <c r="W57" s="4"/>
      <c r="X57" s="4"/>
      <c r="Y57" s="4"/>
      <c r="Z57" s="4"/>
      <c r="AA57" s="4"/>
      <c r="AB57" s="4"/>
      <c r="AC57" s="4"/>
    </row>
    <row r="58" spans="1:29" x14ac:dyDescent="0.25">
      <c r="A58" s="175"/>
      <c r="B58" s="82"/>
      <c r="C58" s="82"/>
      <c r="D58" s="82"/>
      <c r="E58" s="82"/>
      <c r="F58" s="14">
        <v>1899</v>
      </c>
      <c r="G58" s="58">
        <v>0</v>
      </c>
      <c r="H58" s="58">
        <v>0</v>
      </c>
      <c r="I58" s="15">
        <v>278</v>
      </c>
      <c r="J58" s="15">
        <v>565</v>
      </c>
      <c r="K58" s="15">
        <v>505</v>
      </c>
      <c r="L58" s="16">
        <v>551</v>
      </c>
      <c r="M58" s="17">
        <f>I58/(F58-G58-H58)</f>
        <v>0.14639283833596631</v>
      </c>
      <c r="N58" s="18">
        <f>J58/(F58-G58-H58)</f>
        <v>0.2975250131648236</v>
      </c>
      <c r="O58" s="18">
        <f>K58/(F58-G58-H58)</f>
        <v>0.26592943654555029</v>
      </c>
      <c r="P58" s="74">
        <f>L58/(F58-G58-H58)</f>
        <v>0.29015271195365983</v>
      </c>
      <c r="Q58" s="85" t="s">
        <v>99</v>
      </c>
      <c r="R58" s="4"/>
      <c r="S58" s="4"/>
      <c r="W58" s="4"/>
      <c r="X58" s="4"/>
      <c r="Y58" s="4"/>
      <c r="Z58" s="4"/>
      <c r="AA58" s="4"/>
      <c r="AB58" s="4"/>
      <c r="AC58" s="4"/>
    </row>
    <row r="59" spans="1:29" x14ac:dyDescent="0.25">
      <c r="A59" s="175"/>
      <c r="B59" s="82"/>
      <c r="C59" s="82"/>
      <c r="D59" s="82"/>
      <c r="E59" s="82"/>
      <c r="F59" s="14">
        <v>1989</v>
      </c>
      <c r="G59" s="58">
        <v>0</v>
      </c>
      <c r="H59" s="58">
        <v>0</v>
      </c>
      <c r="I59" s="30">
        <v>349</v>
      </c>
      <c r="J59" s="30">
        <v>668</v>
      </c>
      <c r="K59" s="30">
        <v>503</v>
      </c>
      <c r="L59" s="16">
        <v>469</v>
      </c>
      <c r="M59" s="17">
        <f>I59/(F59-G59-H59)</f>
        <v>0.17546505781799898</v>
      </c>
      <c r="N59" s="18">
        <f>J59/(F59-G59-H59)</f>
        <v>0.33584715937657111</v>
      </c>
      <c r="O59" s="18">
        <f>K59/(F59-G59-H59)</f>
        <v>0.25289089994972347</v>
      </c>
      <c r="P59" s="19">
        <f>L59/(F59-G59-H59)</f>
        <v>0.23579688285570638</v>
      </c>
      <c r="Q59" s="85" t="s">
        <v>101</v>
      </c>
      <c r="R59" s="4"/>
      <c r="S59" s="4"/>
      <c r="W59" s="4"/>
      <c r="X59" s="4"/>
      <c r="Y59" s="4"/>
      <c r="Z59" s="4"/>
      <c r="AA59" s="4"/>
      <c r="AB59" s="4"/>
      <c r="AC59" s="4"/>
    </row>
    <row r="60" spans="1:29" ht="15.75" thickBot="1" x14ac:dyDescent="0.3">
      <c r="A60" s="175"/>
      <c r="B60" s="82"/>
      <c r="C60" s="82"/>
      <c r="D60" s="82"/>
      <c r="E60" s="82"/>
      <c r="F60" s="20">
        <v>891</v>
      </c>
      <c r="G60" s="61">
        <v>0</v>
      </c>
      <c r="H60" s="61">
        <v>0</v>
      </c>
      <c r="I60" s="31">
        <v>230</v>
      </c>
      <c r="J60" s="31">
        <v>317</v>
      </c>
      <c r="K60" s="31">
        <v>182</v>
      </c>
      <c r="L60" s="22">
        <v>162</v>
      </c>
      <c r="M60" s="119">
        <f>I60/(F60-G60-H60)</f>
        <v>0.25813692480359146</v>
      </c>
      <c r="N60" s="23">
        <f>J60/(F60-G60-H60)</f>
        <v>0.3557800224466891</v>
      </c>
      <c r="O60" s="23">
        <f>K60/(F60-G60-H60)</f>
        <v>0.20426487093153758</v>
      </c>
      <c r="P60" s="24">
        <f>L60/(F60-G60-H60)</f>
        <v>0.18181818181818182</v>
      </c>
      <c r="Q60" s="85" t="s">
        <v>182</v>
      </c>
      <c r="R60" s="4"/>
      <c r="S60" s="4"/>
      <c r="W60" s="4"/>
      <c r="X60" s="4"/>
      <c r="Y60" s="4"/>
      <c r="Z60" s="4"/>
      <c r="AA60" s="4"/>
      <c r="AB60" s="4"/>
      <c r="AC60" s="4"/>
    </row>
    <row r="61" spans="1:29" x14ac:dyDescent="0.25">
      <c r="A61" s="175"/>
      <c r="B61" s="82"/>
      <c r="C61" s="82"/>
      <c r="D61" s="82"/>
      <c r="E61" s="82"/>
      <c r="F61" s="5"/>
      <c r="G61" s="5"/>
      <c r="H61" s="5"/>
      <c r="I61" s="5"/>
      <c r="J61" s="5"/>
      <c r="K61" s="5"/>
      <c r="L61" s="25"/>
      <c r="M61" s="2"/>
      <c r="N61" s="2"/>
      <c r="O61" s="2"/>
      <c r="P61" s="2"/>
      <c r="Q61" s="3"/>
      <c r="R61" s="4"/>
      <c r="S61" s="4"/>
      <c r="W61" s="3"/>
      <c r="X61" s="3"/>
      <c r="Y61" s="3"/>
      <c r="Z61" s="3"/>
      <c r="AA61" s="3"/>
      <c r="AB61" s="3"/>
      <c r="AC61" s="3"/>
    </row>
    <row r="62" spans="1:29" x14ac:dyDescent="0.25">
      <c r="A62" s="175"/>
      <c r="B62" s="82"/>
      <c r="C62" s="82"/>
      <c r="D62" s="82"/>
      <c r="E62" s="82"/>
      <c r="F62" s="82" t="s">
        <v>12</v>
      </c>
      <c r="G62" s="82" t="s">
        <v>3</v>
      </c>
      <c r="H62" s="82" t="s">
        <v>92</v>
      </c>
      <c r="I62" s="82" t="s">
        <v>13</v>
      </c>
      <c r="J62" s="82" t="s">
        <v>2</v>
      </c>
      <c r="K62" s="82" t="s">
        <v>0</v>
      </c>
      <c r="L62" s="3" t="s">
        <v>1</v>
      </c>
      <c r="M62" s="3" t="s">
        <v>14</v>
      </c>
      <c r="N62" s="3" t="s">
        <v>4</v>
      </c>
      <c r="O62" s="3" t="s">
        <v>5</v>
      </c>
      <c r="P62" s="3" t="s">
        <v>6</v>
      </c>
      <c r="Q62" s="3" t="s">
        <v>102</v>
      </c>
      <c r="R62" s="4"/>
      <c r="S62" s="4"/>
      <c r="W62" s="4"/>
      <c r="X62" s="4"/>
      <c r="Y62" s="4"/>
      <c r="Z62" s="4"/>
      <c r="AA62" s="4"/>
      <c r="AB62" s="4"/>
      <c r="AC62" s="4"/>
    </row>
    <row r="63" spans="1:29" ht="15.75" thickBot="1" x14ac:dyDescent="0.3">
      <c r="A63" s="175"/>
      <c r="B63" s="82">
        <v>91172</v>
      </c>
      <c r="C63" s="82" t="s">
        <v>20</v>
      </c>
      <c r="D63" s="82">
        <v>2</v>
      </c>
      <c r="E63" s="82" t="s">
        <v>16</v>
      </c>
      <c r="F63" s="20">
        <v>12373</v>
      </c>
      <c r="G63" s="61">
        <v>0</v>
      </c>
      <c r="H63" s="61">
        <v>0</v>
      </c>
      <c r="I63" s="31">
        <v>1538</v>
      </c>
      <c r="J63" s="31">
        <v>3459</v>
      </c>
      <c r="K63" s="31">
        <v>2946</v>
      </c>
      <c r="L63" s="22">
        <v>4430</v>
      </c>
      <c r="M63" s="28">
        <f>I63/(F63-G63-H63)</f>
        <v>0.12430291764325548</v>
      </c>
      <c r="N63" s="23">
        <f>J63/(F63-G63-H63)</f>
        <v>0.27956033298310839</v>
      </c>
      <c r="O63" s="23">
        <f>K63/(F63-G63-H63)</f>
        <v>0.23809908672108623</v>
      </c>
      <c r="P63" s="78">
        <f>L63/(F63-G63-H63)</f>
        <v>0.35803766265254988</v>
      </c>
      <c r="Q63" s="44" t="s">
        <v>98</v>
      </c>
      <c r="R63" s="4"/>
      <c r="S63" s="4"/>
      <c r="W63" s="4"/>
      <c r="X63" s="4"/>
      <c r="Y63" s="4"/>
      <c r="Z63" s="4"/>
      <c r="AA63" s="4"/>
      <c r="AB63" s="4"/>
      <c r="AC63" s="4"/>
    </row>
    <row r="64" spans="1:29" x14ac:dyDescent="0.25">
      <c r="A64" s="175"/>
      <c r="B64" s="82"/>
      <c r="C64" s="82" t="s">
        <v>21</v>
      </c>
      <c r="D64" s="82"/>
      <c r="E64" s="82"/>
      <c r="F64" s="89">
        <v>1962</v>
      </c>
      <c r="G64" s="90">
        <v>0</v>
      </c>
      <c r="H64" s="90">
        <v>0</v>
      </c>
      <c r="I64" s="90">
        <v>160</v>
      </c>
      <c r="J64" s="90">
        <v>428</v>
      </c>
      <c r="K64" s="90">
        <v>489</v>
      </c>
      <c r="L64" s="91">
        <v>885</v>
      </c>
      <c r="M64" s="92">
        <f>I64/(F64-G64-H64)</f>
        <v>8.1549439347604488E-2</v>
      </c>
      <c r="N64" s="93">
        <f>J64/(F64-G64-H64)</f>
        <v>0.21814475025484201</v>
      </c>
      <c r="O64" s="93">
        <f>K64/(F64-G64-H64)</f>
        <v>0.2492354740061162</v>
      </c>
      <c r="P64" s="102">
        <f>L64/(F64-G64-H64)</f>
        <v>0.45107033639143729</v>
      </c>
      <c r="Q64" s="85" t="s">
        <v>103</v>
      </c>
      <c r="R64" s="4"/>
      <c r="S64" s="4"/>
      <c r="W64" s="4"/>
      <c r="X64" s="4"/>
      <c r="Y64" s="4"/>
      <c r="Z64" s="4"/>
      <c r="AA64" s="4"/>
      <c r="AB64" s="4"/>
      <c r="AC64" s="4"/>
    </row>
    <row r="65" spans="1:29" x14ac:dyDescent="0.25">
      <c r="A65" s="175"/>
      <c r="B65" s="82"/>
      <c r="C65" s="82"/>
      <c r="D65" s="82"/>
      <c r="E65" s="82"/>
      <c r="F65" s="14">
        <v>5755</v>
      </c>
      <c r="G65" s="15">
        <v>0</v>
      </c>
      <c r="H65" s="15">
        <v>0</v>
      </c>
      <c r="I65" s="15">
        <v>563</v>
      </c>
      <c r="J65" s="15">
        <v>1473</v>
      </c>
      <c r="K65" s="15">
        <v>1442</v>
      </c>
      <c r="L65" s="86">
        <v>2277</v>
      </c>
      <c r="M65" s="17">
        <f>I65/(F65-G65-H65)</f>
        <v>9.7827975673327544E-2</v>
      </c>
      <c r="N65" s="18">
        <f>J65/(F65-G65-H65)</f>
        <v>0.25595134665508251</v>
      </c>
      <c r="O65" s="18">
        <f>K65/(F65-G65-H65)</f>
        <v>0.25056472632493482</v>
      </c>
      <c r="P65" s="74">
        <f>L65/(F65-G65-H65)</f>
        <v>0.3956559513466551</v>
      </c>
      <c r="Q65" s="85" t="s">
        <v>99</v>
      </c>
      <c r="R65" s="4"/>
      <c r="S65" s="4"/>
      <c r="W65" s="4"/>
      <c r="X65" s="4"/>
      <c r="Y65" s="4"/>
      <c r="Z65" s="4"/>
      <c r="AA65" s="4"/>
      <c r="AB65" s="4"/>
      <c r="AC65" s="4"/>
    </row>
    <row r="66" spans="1:29" x14ac:dyDescent="0.25">
      <c r="A66" s="175"/>
      <c r="B66" s="82"/>
      <c r="C66" s="82"/>
      <c r="D66" s="82"/>
      <c r="E66" s="82"/>
      <c r="F66" s="14">
        <v>5346</v>
      </c>
      <c r="G66" s="30">
        <v>0</v>
      </c>
      <c r="H66" s="30">
        <v>0</v>
      </c>
      <c r="I66" s="30">
        <v>715</v>
      </c>
      <c r="J66" s="30">
        <v>1541</v>
      </c>
      <c r="K66" s="30">
        <v>1246</v>
      </c>
      <c r="L66" s="86">
        <v>1844</v>
      </c>
      <c r="M66" s="17">
        <f>I66/(F66-G66-H66)</f>
        <v>0.13374485596707819</v>
      </c>
      <c r="N66" s="18">
        <f>J66/(F66-G66-H66)</f>
        <v>0.2882528993640105</v>
      </c>
      <c r="O66" s="18">
        <f>K66/(F66-G66-H66)</f>
        <v>0.23307145529367751</v>
      </c>
      <c r="P66" s="74">
        <f>L66/(F66-G66-H66)</f>
        <v>0.3449307893752338</v>
      </c>
      <c r="Q66" s="85" t="s">
        <v>101</v>
      </c>
      <c r="R66" s="4"/>
      <c r="S66" s="4"/>
      <c r="W66" s="4"/>
      <c r="X66" s="4"/>
      <c r="Y66" s="4"/>
      <c r="Z66" s="4"/>
      <c r="AA66" s="4"/>
      <c r="AB66" s="4"/>
      <c r="AC66" s="4"/>
    </row>
    <row r="67" spans="1:29" ht="15.75" thickBot="1" x14ac:dyDescent="0.3">
      <c r="A67" s="175"/>
      <c r="B67" s="82"/>
      <c r="C67" s="82"/>
      <c r="D67" s="82"/>
      <c r="E67" s="82"/>
      <c r="F67" s="20">
        <v>1272</v>
      </c>
      <c r="G67" s="31">
        <v>0</v>
      </c>
      <c r="H67" s="31">
        <v>0</v>
      </c>
      <c r="I67" s="31">
        <v>260</v>
      </c>
      <c r="J67" s="31">
        <v>445</v>
      </c>
      <c r="K67" s="31">
        <v>258</v>
      </c>
      <c r="L67" s="87">
        <v>309</v>
      </c>
      <c r="M67" s="119">
        <f>I67/(F67-G67-H67)</f>
        <v>0.20440251572327045</v>
      </c>
      <c r="N67" s="23">
        <f>J67/(F67-G67-H67)</f>
        <v>0.34984276729559749</v>
      </c>
      <c r="O67" s="23">
        <f>K67/(F67-G67-H67)</f>
        <v>0.20283018867924529</v>
      </c>
      <c r="P67" s="24">
        <f>L67/(F67-G67-H67)</f>
        <v>0.24292452830188679</v>
      </c>
      <c r="Q67" s="85" t="s">
        <v>182</v>
      </c>
      <c r="R67" s="4"/>
      <c r="S67" s="4"/>
      <c r="W67" s="4"/>
      <c r="X67" s="4"/>
      <c r="Y67" s="4"/>
      <c r="Z67" s="4"/>
      <c r="AA67" s="4"/>
      <c r="AB67" s="4"/>
      <c r="AC67" s="4"/>
    </row>
    <row r="68" spans="1:29" x14ac:dyDescent="0.25">
      <c r="A68" s="175"/>
      <c r="B68" s="82"/>
      <c r="C68" s="82"/>
      <c r="D68" s="82"/>
      <c r="E68" s="82"/>
      <c r="F68" s="5"/>
      <c r="G68" s="5"/>
      <c r="H68" s="5"/>
      <c r="I68" s="5"/>
      <c r="J68" s="5"/>
      <c r="K68" s="5"/>
      <c r="L68" s="25"/>
      <c r="M68" s="2"/>
      <c r="N68" s="2"/>
      <c r="O68" s="2"/>
      <c r="P68" s="2"/>
      <c r="Q68" s="3"/>
      <c r="R68" s="4"/>
      <c r="S68" s="3"/>
      <c r="T68" s="3"/>
      <c r="W68" s="3"/>
      <c r="X68" s="3"/>
      <c r="Y68" s="3"/>
      <c r="Z68" s="3"/>
      <c r="AA68" s="3"/>
      <c r="AB68" s="3"/>
      <c r="AC68" s="3"/>
    </row>
    <row r="69" spans="1:29" x14ac:dyDescent="0.25">
      <c r="A69" s="175"/>
      <c r="B69" s="82"/>
      <c r="C69" s="3"/>
      <c r="D69" s="82"/>
      <c r="E69" s="82"/>
      <c r="F69" s="82" t="s">
        <v>12</v>
      </c>
      <c r="G69" s="82" t="s">
        <v>3</v>
      </c>
      <c r="H69" s="82" t="s">
        <v>92</v>
      </c>
      <c r="I69" s="82" t="s">
        <v>13</v>
      </c>
      <c r="J69" s="82" t="s">
        <v>2</v>
      </c>
      <c r="K69" s="82" t="s">
        <v>0</v>
      </c>
      <c r="L69" s="3" t="s">
        <v>1</v>
      </c>
      <c r="M69" s="3" t="s">
        <v>14</v>
      </c>
      <c r="N69" s="3" t="s">
        <v>4</v>
      </c>
      <c r="O69" s="3" t="s">
        <v>5</v>
      </c>
      <c r="P69" s="3" t="s">
        <v>6</v>
      </c>
      <c r="Q69" s="3" t="s">
        <v>102</v>
      </c>
      <c r="R69" s="4"/>
      <c r="S69" s="3" t="s">
        <v>94</v>
      </c>
      <c r="T69" s="3" t="s">
        <v>93</v>
      </c>
      <c r="W69" s="4"/>
      <c r="X69" s="4"/>
      <c r="Y69" s="4"/>
      <c r="Z69" s="4"/>
      <c r="AA69" s="4"/>
      <c r="AB69" s="4"/>
      <c r="AC69" s="4"/>
    </row>
    <row r="70" spans="1:29" ht="15.75" thickBot="1" x14ac:dyDescent="0.3">
      <c r="A70" s="175"/>
      <c r="B70" s="82">
        <v>91170</v>
      </c>
      <c r="C70" s="3" t="s">
        <v>28</v>
      </c>
      <c r="D70" s="82">
        <v>2</v>
      </c>
      <c r="E70" s="82" t="s">
        <v>23</v>
      </c>
      <c r="F70" s="20">
        <v>9265</v>
      </c>
      <c r="G70" s="61">
        <v>474</v>
      </c>
      <c r="H70" s="61">
        <v>1608</v>
      </c>
      <c r="I70" s="31">
        <v>1299</v>
      </c>
      <c r="J70" s="31">
        <v>2169</v>
      </c>
      <c r="K70" s="31">
        <v>2394</v>
      </c>
      <c r="L70" s="22">
        <v>1321</v>
      </c>
      <c r="M70" s="28">
        <f>I70/(F70-G70-H70)</f>
        <v>0.18084365863845189</v>
      </c>
      <c r="N70" s="23">
        <f>J70/(F70-G70-H70)</f>
        <v>0.30196296811917028</v>
      </c>
      <c r="O70" s="23">
        <f>K70/(F70-G70-H70)</f>
        <v>0.33328692746763189</v>
      </c>
      <c r="P70" s="24">
        <f>L70/(F70-G70-H70)</f>
        <v>0.18390644577474594</v>
      </c>
      <c r="Q70" s="44" t="s">
        <v>98</v>
      </c>
      <c r="R70" s="4"/>
      <c r="S70" s="2">
        <f>H70/F70</f>
        <v>0.17355639503507825</v>
      </c>
      <c r="T70" s="72">
        <f>G70/F70</f>
        <v>5.116028062601187E-2</v>
      </c>
      <c r="W70" s="4"/>
      <c r="X70" s="4"/>
      <c r="Y70" s="4"/>
      <c r="Z70" s="4"/>
      <c r="AA70" s="4"/>
      <c r="AB70" s="4"/>
      <c r="AC70" s="4"/>
    </row>
    <row r="71" spans="1:29" x14ac:dyDescent="0.25">
      <c r="A71" s="175"/>
      <c r="B71" s="82"/>
      <c r="C71" s="3" t="s">
        <v>18</v>
      </c>
      <c r="D71" s="82"/>
      <c r="E71" s="82"/>
      <c r="F71" s="89">
        <v>1633</v>
      </c>
      <c r="G71" s="90">
        <v>33</v>
      </c>
      <c r="H71" s="90">
        <v>179</v>
      </c>
      <c r="I71" s="90">
        <v>134</v>
      </c>
      <c r="J71" s="90">
        <v>366</v>
      </c>
      <c r="K71" s="90">
        <v>532</v>
      </c>
      <c r="L71" s="91">
        <v>389</v>
      </c>
      <c r="M71" s="92">
        <f>I71/(F71-G71-H71)</f>
        <v>9.4299788881069671E-2</v>
      </c>
      <c r="N71" s="93">
        <f>J71/(F71-G71-H71)</f>
        <v>0.25756509500351865</v>
      </c>
      <c r="O71" s="93">
        <f>K71/(F71-G71-H71)</f>
        <v>0.37438423645320196</v>
      </c>
      <c r="P71" s="102">
        <f>L71/(F71-G71-H71)</f>
        <v>0.27375087966220973</v>
      </c>
      <c r="Q71" s="85" t="s">
        <v>103</v>
      </c>
      <c r="R71" s="4"/>
      <c r="S71" s="2">
        <f t="shared" ref="S71:S74" si="8">H71/F71</f>
        <v>0.10961420698101654</v>
      </c>
      <c r="T71" s="72">
        <f t="shared" ref="T71:T74" si="9">G71/F71</f>
        <v>2.0208205756276791E-2</v>
      </c>
      <c r="W71" s="4"/>
      <c r="X71" s="4"/>
      <c r="Y71" s="4"/>
      <c r="Z71" s="4"/>
      <c r="AA71" s="4"/>
      <c r="AB71" s="4"/>
      <c r="AC71" s="4"/>
    </row>
    <row r="72" spans="1:29" x14ac:dyDescent="0.25">
      <c r="A72" s="175"/>
      <c r="B72" s="82"/>
      <c r="C72" s="3"/>
      <c r="D72" s="82"/>
      <c r="E72" s="82"/>
      <c r="F72" s="14">
        <v>4326</v>
      </c>
      <c r="G72" s="15">
        <v>138</v>
      </c>
      <c r="H72" s="15">
        <v>523</v>
      </c>
      <c r="I72" s="15">
        <v>511</v>
      </c>
      <c r="J72" s="15">
        <v>1055</v>
      </c>
      <c r="K72" s="15">
        <v>1275</v>
      </c>
      <c r="L72" s="86">
        <v>824</v>
      </c>
      <c r="M72" s="17">
        <f>I72/(F72-G72-H72)</f>
        <v>0.13942701227830831</v>
      </c>
      <c r="N72" s="18">
        <f>J72/(F72-G72-H72)</f>
        <v>0.28785811732605732</v>
      </c>
      <c r="O72" s="18">
        <f>K72/(F72-G72-H72)</f>
        <v>0.34788540245566169</v>
      </c>
      <c r="P72" s="19">
        <f>L72/(F72-G72-H72)</f>
        <v>0.22482946793997272</v>
      </c>
      <c r="Q72" s="85" t="s">
        <v>99</v>
      </c>
      <c r="R72" s="4"/>
      <c r="S72" s="2">
        <f t="shared" si="8"/>
        <v>0.12089690245030051</v>
      </c>
      <c r="T72" s="72">
        <f t="shared" si="9"/>
        <v>3.1900138696255201E-2</v>
      </c>
      <c r="W72" s="4"/>
      <c r="X72" s="4"/>
      <c r="Y72" s="4"/>
      <c r="Z72" s="4"/>
      <c r="AA72" s="4"/>
      <c r="AB72" s="4"/>
      <c r="AC72" s="4"/>
    </row>
    <row r="73" spans="1:29" x14ac:dyDescent="0.25">
      <c r="A73" s="175"/>
      <c r="B73" s="82"/>
      <c r="C73" s="3"/>
      <c r="D73" s="82"/>
      <c r="E73" s="82"/>
      <c r="F73" s="14">
        <v>4134</v>
      </c>
      <c r="G73" s="30">
        <v>233</v>
      </c>
      <c r="H73" s="30">
        <v>907</v>
      </c>
      <c r="I73" s="30">
        <v>607</v>
      </c>
      <c r="J73" s="30">
        <v>956</v>
      </c>
      <c r="K73" s="30">
        <v>980</v>
      </c>
      <c r="L73" s="86">
        <v>451</v>
      </c>
      <c r="M73" s="120">
        <f>I73/(F73-G73-H73)</f>
        <v>0.20273881095524382</v>
      </c>
      <c r="N73" s="18">
        <f>J73/(F73-G73-H73)</f>
        <v>0.31930527722110891</v>
      </c>
      <c r="O73" s="18">
        <f>K73/(F73-G73-H73)</f>
        <v>0.32732130928523712</v>
      </c>
      <c r="P73" s="19">
        <f>L73/(F73-G73-H73)</f>
        <v>0.15063460253841016</v>
      </c>
      <c r="Q73" s="85" t="s">
        <v>101</v>
      </c>
      <c r="R73" s="4"/>
      <c r="S73" s="76">
        <f t="shared" si="8"/>
        <v>0.21940009675858732</v>
      </c>
      <c r="T73" s="72">
        <f t="shared" si="9"/>
        <v>5.63618771165941E-2</v>
      </c>
      <c r="W73" s="4"/>
      <c r="X73" s="4"/>
      <c r="Y73" s="4"/>
      <c r="Z73" s="4"/>
      <c r="AA73" s="4"/>
      <c r="AB73" s="4"/>
      <c r="AC73" s="4"/>
    </row>
    <row r="74" spans="1:29" ht="15.75" thickBot="1" x14ac:dyDescent="0.3">
      <c r="A74" s="175"/>
      <c r="B74" s="82"/>
      <c r="C74" s="3"/>
      <c r="D74" s="82"/>
      <c r="E74" s="82"/>
      <c r="F74" s="20">
        <v>805</v>
      </c>
      <c r="G74" s="31">
        <v>103</v>
      </c>
      <c r="H74" s="31">
        <v>178</v>
      </c>
      <c r="I74" s="31">
        <v>181</v>
      </c>
      <c r="J74" s="31">
        <v>158</v>
      </c>
      <c r="K74" s="31">
        <v>139</v>
      </c>
      <c r="L74" s="87">
        <v>46</v>
      </c>
      <c r="M74" s="119">
        <f>I74/(F74-G74-H74)</f>
        <v>0.34541984732824427</v>
      </c>
      <c r="N74" s="23">
        <f>J74/(F74-G74-H74)</f>
        <v>0.30152671755725191</v>
      </c>
      <c r="O74" s="23">
        <f>K74/(F74-G74-H74)</f>
        <v>0.26526717557251911</v>
      </c>
      <c r="P74" s="24">
        <f>L74/(F74-G74-H74)</f>
        <v>8.7786259541984726E-2</v>
      </c>
      <c r="Q74" s="85" t="s">
        <v>182</v>
      </c>
      <c r="R74" s="4"/>
      <c r="S74" s="76">
        <f t="shared" si="8"/>
        <v>0.22111801242236026</v>
      </c>
      <c r="T74" s="72">
        <f t="shared" si="9"/>
        <v>0.12795031055900621</v>
      </c>
      <c r="W74" s="4"/>
      <c r="X74" s="4"/>
      <c r="Y74" s="4"/>
      <c r="Z74" s="4"/>
      <c r="AA74" s="4"/>
      <c r="AB74" s="4"/>
      <c r="AC74" s="4"/>
    </row>
    <row r="75" spans="1:29" x14ac:dyDescent="0.25">
      <c r="A75" s="175"/>
      <c r="B75" s="82"/>
      <c r="C75" s="3"/>
      <c r="D75" s="82"/>
      <c r="E75" s="82"/>
      <c r="F75" s="5"/>
      <c r="G75" s="5"/>
      <c r="H75" s="5"/>
      <c r="I75" s="5"/>
      <c r="J75" s="5"/>
      <c r="K75" s="5"/>
      <c r="L75" s="25"/>
      <c r="M75" s="2"/>
      <c r="N75" s="2"/>
      <c r="O75" s="2"/>
      <c r="P75" s="2"/>
      <c r="Q75" s="3"/>
      <c r="R75" s="4"/>
      <c r="S75" s="3"/>
      <c r="T75" s="3"/>
      <c r="W75" s="3"/>
      <c r="X75" s="3"/>
      <c r="Y75" s="3"/>
      <c r="Z75" s="3"/>
      <c r="AA75" s="3"/>
      <c r="AB75" s="3"/>
      <c r="AC75" s="3"/>
    </row>
    <row r="76" spans="1:29" x14ac:dyDescent="0.25">
      <c r="A76" s="175"/>
      <c r="B76" s="82"/>
      <c r="C76" s="3"/>
      <c r="D76" s="82"/>
      <c r="E76" s="82"/>
      <c r="F76" s="82" t="s">
        <v>12</v>
      </c>
      <c r="G76" s="82" t="s">
        <v>3</v>
      </c>
      <c r="H76" s="82" t="s">
        <v>92</v>
      </c>
      <c r="I76" s="82" t="s">
        <v>13</v>
      </c>
      <c r="J76" s="82" t="s">
        <v>2</v>
      </c>
      <c r="K76" s="82" t="s">
        <v>0</v>
      </c>
      <c r="L76" s="3" t="s">
        <v>1</v>
      </c>
      <c r="M76" s="3" t="s">
        <v>14</v>
      </c>
      <c r="N76" s="3" t="s">
        <v>4</v>
      </c>
      <c r="O76" s="3" t="s">
        <v>5</v>
      </c>
      <c r="P76" s="3" t="s">
        <v>6</v>
      </c>
      <c r="Q76" s="3" t="s">
        <v>102</v>
      </c>
      <c r="R76" s="4"/>
      <c r="S76" s="3" t="s">
        <v>94</v>
      </c>
      <c r="T76" s="3" t="s">
        <v>93</v>
      </c>
      <c r="W76" s="4"/>
      <c r="X76" s="4"/>
      <c r="Y76" s="4"/>
      <c r="Z76" s="4"/>
      <c r="AA76" s="4"/>
      <c r="AB76" s="4"/>
      <c r="AC76" s="4"/>
    </row>
    <row r="77" spans="1:29" ht="15.75" thickBot="1" x14ac:dyDescent="0.3">
      <c r="A77" s="175"/>
      <c r="B77" s="82">
        <v>91171</v>
      </c>
      <c r="C77" s="3" t="s">
        <v>29</v>
      </c>
      <c r="D77" s="82">
        <v>2</v>
      </c>
      <c r="E77" s="82" t="s">
        <v>23</v>
      </c>
      <c r="F77" s="20">
        <v>14398</v>
      </c>
      <c r="G77" s="61">
        <v>841</v>
      </c>
      <c r="H77" s="61">
        <v>801</v>
      </c>
      <c r="I77" s="31">
        <v>3679</v>
      </c>
      <c r="J77" s="31">
        <v>3037</v>
      </c>
      <c r="K77" s="31">
        <v>3629</v>
      </c>
      <c r="L77" s="22">
        <v>2411</v>
      </c>
      <c r="M77" s="119">
        <f>I77/(F77-G77-H77)</f>
        <v>0.28841329570398244</v>
      </c>
      <c r="N77" s="23">
        <f>J77/(F77-G77-H77)</f>
        <v>0.23808403888366259</v>
      </c>
      <c r="O77" s="23">
        <f>K77/(F77-G77-H77)</f>
        <v>0.28449357165255568</v>
      </c>
      <c r="P77" s="24">
        <f>L77/(F77-G77-H77)</f>
        <v>0.18900909375979932</v>
      </c>
      <c r="Q77" s="44" t="s">
        <v>98</v>
      </c>
      <c r="R77" s="4"/>
      <c r="S77" s="2">
        <f>H77/F77</f>
        <v>5.5632726767606611E-2</v>
      </c>
      <c r="T77" s="72">
        <f>G77/F77</f>
        <v>5.8410890401444648E-2</v>
      </c>
      <c r="W77" s="4"/>
      <c r="X77" s="4"/>
      <c r="Y77" s="4"/>
      <c r="Z77" s="4"/>
      <c r="AA77" s="4"/>
      <c r="AB77" s="4"/>
      <c r="AC77" s="4"/>
    </row>
    <row r="78" spans="1:29" x14ac:dyDescent="0.25">
      <c r="A78" s="175"/>
      <c r="B78" s="82"/>
      <c r="C78" s="3" t="s">
        <v>30</v>
      </c>
      <c r="D78" s="82"/>
      <c r="E78" s="82"/>
      <c r="F78" s="89">
        <v>2266</v>
      </c>
      <c r="G78" s="90">
        <v>102</v>
      </c>
      <c r="H78" s="90">
        <v>62</v>
      </c>
      <c r="I78" s="90">
        <v>366</v>
      </c>
      <c r="J78" s="90">
        <v>467</v>
      </c>
      <c r="K78" s="90">
        <v>700</v>
      </c>
      <c r="L78" s="91">
        <v>569</v>
      </c>
      <c r="M78" s="92">
        <f>I78/(F78-G78-H78)</f>
        <v>0.17411988582302568</v>
      </c>
      <c r="N78" s="93">
        <f>J78/(F78-G78-H78)</f>
        <v>0.22216936251189343</v>
      </c>
      <c r="O78" s="93">
        <f>K78/(F78-G78-H78)</f>
        <v>0.33301617507136061</v>
      </c>
      <c r="P78" s="102">
        <f>L78/(F78-G78-H78)</f>
        <v>0.27069457659372026</v>
      </c>
      <c r="Q78" s="85" t="s">
        <v>103</v>
      </c>
      <c r="R78" s="4"/>
      <c r="S78" s="2">
        <f t="shared" ref="S78:S81" si="10">H78/F78</f>
        <v>2.7360988526037071E-2</v>
      </c>
      <c r="T78" s="72">
        <f t="shared" ref="T78:T81" si="11">G78/F78</f>
        <v>4.5013239187996469E-2</v>
      </c>
      <c r="W78" s="4"/>
      <c r="X78" s="4"/>
      <c r="Y78" s="4"/>
      <c r="Z78" s="4"/>
      <c r="AA78" s="4"/>
      <c r="AB78" s="4"/>
      <c r="AC78" s="4"/>
    </row>
    <row r="79" spans="1:29" x14ac:dyDescent="0.25">
      <c r="A79" s="175"/>
      <c r="B79" s="82"/>
      <c r="C79" s="3"/>
      <c r="D79" s="82"/>
      <c r="E79" s="82"/>
      <c r="F79" s="14">
        <v>6875</v>
      </c>
      <c r="G79" s="15">
        <v>282</v>
      </c>
      <c r="H79" s="15">
        <v>306</v>
      </c>
      <c r="I79" s="15">
        <v>1392</v>
      </c>
      <c r="J79" s="15">
        <v>1449</v>
      </c>
      <c r="K79" s="15">
        <v>1974</v>
      </c>
      <c r="L79" s="86">
        <v>1472</v>
      </c>
      <c r="M79" s="120">
        <f>I79/(F79-G79-H79)</f>
        <v>0.22140925719739143</v>
      </c>
      <c r="N79" s="18">
        <f>J79/(F79-G79-H79)</f>
        <v>0.23047558453952602</v>
      </c>
      <c r="O79" s="18">
        <f>K79/(F79-G79-H79)</f>
        <v>0.31398123111181803</v>
      </c>
      <c r="P79" s="19">
        <f>L79/(F79-G79-H79)</f>
        <v>0.23413392715126452</v>
      </c>
      <c r="Q79" s="85" t="s">
        <v>99</v>
      </c>
      <c r="R79" s="4"/>
      <c r="S79" s="2">
        <f t="shared" si="10"/>
        <v>4.4509090909090908E-2</v>
      </c>
      <c r="T79" s="72">
        <f t="shared" si="11"/>
        <v>4.1018181818181815E-2</v>
      </c>
      <c r="W79" s="4"/>
      <c r="X79" s="4"/>
      <c r="Y79" s="4"/>
      <c r="Z79" s="4"/>
      <c r="AA79" s="4"/>
      <c r="AB79" s="4"/>
      <c r="AC79" s="4"/>
    </row>
    <row r="80" spans="1:29" x14ac:dyDescent="0.25">
      <c r="A80" s="175"/>
      <c r="B80" s="82"/>
      <c r="C80" s="3"/>
      <c r="D80" s="82"/>
      <c r="E80" s="82"/>
      <c r="F80" s="14">
        <v>6174</v>
      </c>
      <c r="G80" s="30">
        <v>408</v>
      </c>
      <c r="H80" s="30">
        <v>380</v>
      </c>
      <c r="I80" s="30">
        <v>1720</v>
      </c>
      <c r="J80" s="30">
        <v>1361</v>
      </c>
      <c r="K80" s="30">
        <v>1462</v>
      </c>
      <c r="L80" s="86">
        <v>843</v>
      </c>
      <c r="M80" s="120">
        <f>I80/(F80-G80-H80)</f>
        <v>0.31934645376903081</v>
      </c>
      <c r="N80" s="18">
        <f>J80/(F80-G80-H80)</f>
        <v>0.25269216487189011</v>
      </c>
      <c r="O80" s="18">
        <f>K80/(F80-G80-H80)</f>
        <v>0.27144448570367619</v>
      </c>
      <c r="P80" s="19">
        <f>L80/(F80-G80-H80)</f>
        <v>0.15651689565540289</v>
      </c>
      <c r="Q80" s="85" t="s">
        <v>101</v>
      </c>
      <c r="R80" s="4"/>
      <c r="S80" s="2">
        <f t="shared" si="10"/>
        <v>6.1548428895367671E-2</v>
      </c>
      <c r="T80" s="72">
        <f t="shared" si="11"/>
        <v>6.6083576287657916E-2</v>
      </c>
      <c r="W80" s="4"/>
      <c r="X80" s="4"/>
      <c r="Y80" s="4"/>
      <c r="Z80" s="4"/>
      <c r="AA80" s="4"/>
      <c r="AB80" s="4"/>
      <c r="AC80" s="4"/>
    </row>
    <row r="81" spans="1:29" ht="15.75" thickBot="1" x14ac:dyDescent="0.3">
      <c r="A81" s="175"/>
      <c r="B81" s="82"/>
      <c r="C81" s="3"/>
      <c r="D81" s="82"/>
      <c r="E81" s="82"/>
      <c r="F81" s="20">
        <v>1349</v>
      </c>
      <c r="G81" s="31">
        <v>151</v>
      </c>
      <c r="H81" s="31">
        <v>115</v>
      </c>
      <c r="I81" s="31">
        <v>567</v>
      </c>
      <c r="J81" s="31">
        <v>227</v>
      </c>
      <c r="K81" s="31">
        <v>193</v>
      </c>
      <c r="L81" s="87">
        <v>96</v>
      </c>
      <c r="M81" s="119">
        <f>I81/(F81-G81-H81)</f>
        <v>0.52354570637119113</v>
      </c>
      <c r="N81" s="23">
        <f>J81/(F81-G81-H81)</f>
        <v>0.20960295475530932</v>
      </c>
      <c r="O81" s="23">
        <f>K81/(F81-G81-H81)</f>
        <v>0.17820867959372114</v>
      </c>
      <c r="P81" s="24">
        <f>L81/(F81-G81-H81)</f>
        <v>8.8642659279778394E-2</v>
      </c>
      <c r="Q81" s="85" t="s">
        <v>182</v>
      </c>
      <c r="R81" s="4"/>
      <c r="S81" s="2">
        <f t="shared" si="10"/>
        <v>8.5248332097850266E-2</v>
      </c>
      <c r="T81" s="72">
        <f t="shared" si="11"/>
        <v>0.11193476649369903</v>
      </c>
      <c r="W81" s="4"/>
      <c r="X81" s="4"/>
      <c r="Y81" s="4"/>
      <c r="Z81" s="4"/>
      <c r="AA81" s="4"/>
      <c r="AB81" s="4"/>
      <c r="AC81" s="4"/>
    </row>
    <row r="82" spans="1:29" x14ac:dyDescent="0.25">
      <c r="A82" s="175"/>
      <c r="B82" s="82"/>
      <c r="C82" s="3"/>
      <c r="D82" s="82"/>
      <c r="E82" s="82"/>
      <c r="F82" s="5"/>
      <c r="G82" s="5"/>
      <c r="H82" s="5"/>
      <c r="I82" s="5"/>
      <c r="J82" s="5"/>
      <c r="K82" s="5"/>
      <c r="L82" s="25"/>
      <c r="M82" s="2"/>
      <c r="N82" s="2"/>
      <c r="O82" s="2"/>
      <c r="P82" s="2"/>
      <c r="Q82" s="3"/>
      <c r="R82" s="4"/>
      <c r="S82" s="3"/>
      <c r="T82" s="3"/>
      <c r="W82" s="3"/>
      <c r="X82" s="3"/>
      <c r="Y82" s="3"/>
      <c r="Z82" s="3"/>
      <c r="AA82" s="3"/>
      <c r="AB82" s="3"/>
      <c r="AC82" s="3"/>
    </row>
    <row r="83" spans="1:29" x14ac:dyDescent="0.25">
      <c r="A83" s="175"/>
      <c r="B83" s="82"/>
      <c r="C83" s="3"/>
      <c r="D83" s="82"/>
      <c r="E83" s="82"/>
      <c r="F83" s="82" t="s">
        <v>12</v>
      </c>
      <c r="G83" s="82" t="s">
        <v>3</v>
      </c>
      <c r="H83" s="82" t="s">
        <v>92</v>
      </c>
      <c r="I83" s="82" t="s">
        <v>13</v>
      </c>
      <c r="J83" s="82" t="s">
        <v>2</v>
      </c>
      <c r="K83" s="82" t="s">
        <v>0</v>
      </c>
      <c r="L83" s="3" t="s">
        <v>1</v>
      </c>
      <c r="M83" s="3" t="s">
        <v>14</v>
      </c>
      <c r="N83" s="3" t="s">
        <v>4</v>
      </c>
      <c r="O83" s="3" t="s">
        <v>5</v>
      </c>
      <c r="P83" s="3" t="s">
        <v>6</v>
      </c>
      <c r="Q83" s="3" t="s">
        <v>102</v>
      </c>
      <c r="R83" s="4"/>
      <c r="S83" s="3" t="s">
        <v>94</v>
      </c>
      <c r="T83" s="3" t="s">
        <v>93</v>
      </c>
      <c r="W83" s="4"/>
      <c r="X83" s="4"/>
      <c r="Y83" s="4"/>
      <c r="Z83" s="4"/>
      <c r="AA83" s="4"/>
      <c r="AB83" s="4"/>
      <c r="AC83" s="4"/>
    </row>
    <row r="84" spans="1:29" ht="15.75" thickBot="1" x14ac:dyDescent="0.3">
      <c r="A84" s="175"/>
      <c r="B84" s="82">
        <v>91173</v>
      </c>
      <c r="C84" s="3" t="s">
        <v>31</v>
      </c>
      <c r="D84" s="82">
        <v>2</v>
      </c>
      <c r="E84" s="82" t="s">
        <v>23</v>
      </c>
      <c r="F84" s="20">
        <v>13067</v>
      </c>
      <c r="G84" s="61">
        <v>665</v>
      </c>
      <c r="H84" s="61">
        <v>1774</v>
      </c>
      <c r="I84" s="31">
        <v>2377</v>
      </c>
      <c r="J84" s="31">
        <v>3353</v>
      </c>
      <c r="K84" s="31">
        <v>2689</v>
      </c>
      <c r="L84" s="22">
        <v>2209</v>
      </c>
      <c r="M84" s="119">
        <f>I84/(F84-G84-H84)</f>
        <v>0.22365449755363193</v>
      </c>
      <c r="N84" s="23">
        <f>J84/(F84-G84-H84)</f>
        <v>0.31548739179525781</v>
      </c>
      <c r="O84" s="23">
        <f>K84/(F84-G84-H84)</f>
        <v>0.25301091456529923</v>
      </c>
      <c r="P84" s="24">
        <f>L84/(F84-G84-H84)</f>
        <v>0.20784719608581106</v>
      </c>
      <c r="Q84" s="44" t="s">
        <v>98</v>
      </c>
      <c r="R84" s="4"/>
      <c r="S84" s="2">
        <f>H84/F84</f>
        <v>0.1357618428101324</v>
      </c>
      <c r="T84" s="72">
        <f>G84/F84</f>
        <v>5.089155888880386E-2</v>
      </c>
      <c r="W84" s="4"/>
      <c r="X84" s="4"/>
      <c r="Y84" s="4"/>
      <c r="Z84" s="4"/>
      <c r="AA84" s="4"/>
      <c r="AB84" s="4"/>
      <c r="AC84" s="4"/>
    </row>
    <row r="85" spans="1:29" x14ac:dyDescent="0.25">
      <c r="A85" s="175"/>
      <c r="B85" s="82"/>
      <c r="C85" s="3" t="s">
        <v>30</v>
      </c>
      <c r="D85" s="82"/>
      <c r="E85" s="82"/>
      <c r="F85" s="89">
        <v>2103</v>
      </c>
      <c r="G85" s="90">
        <v>46</v>
      </c>
      <c r="H85" s="90">
        <v>179</v>
      </c>
      <c r="I85" s="90">
        <v>252</v>
      </c>
      <c r="J85" s="90">
        <v>521</v>
      </c>
      <c r="K85" s="90">
        <v>572</v>
      </c>
      <c r="L85" s="91">
        <v>533</v>
      </c>
      <c r="M85" s="92">
        <f>I85/(F85-G85-H85)</f>
        <v>0.13418530351437699</v>
      </c>
      <c r="N85" s="93">
        <f>J85/(F85-G85-H85)</f>
        <v>0.27742279020234289</v>
      </c>
      <c r="O85" s="93">
        <f>K85/(F85-G85-H85)</f>
        <v>0.30457933972310969</v>
      </c>
      <c r="P85" s="102">
        <f>L85/(F85-G85-H85)</f>
        <v>0.2838125665601704</v>
      </c>
      <c r="Q85" s="85" t="s">
        <v>103</v>
      </c>
      <c r="R85" s="4"/>
      <c r="S85" s="2">
        <f t="shared" ref="S85:S88" si="12">H85/F85</f>
        <v>8.5116500237755591E-2</v>
      </c>
      <c r="T85" s="72">
        <f t="shared" ref="T85:T88" si="13">G85/F85</f>
        <v>2.1873514027579647E-2</v>
      </c>
      <c r="W85" s="4"/>
      <c r="X85" s="4"/>
      <c r="Y85" s="4"/>
      <c r="Z85" s="4"/>
      <c r="AA85" s="4"/>
      <c r="AB85" s="4"/>
      <c r="AC85" s="4"/>
    </row>
    <row r="86" spans="1:29" x14ac:dyDescent="0.25">
      <c r="A86" s="175"/>
      <c r="B86" s="82"/>
      <c r="C86" s="82"/>
      <c r="D86" s="82"/>
      <c r="E86" s="82"/>
      <c r="F86" s="14">
        <v>6376</v>
      </c>
      <c r="G86" s="15">
        <v>204</v>
      </c>
      <c r="H86" s="15">
        <v>644</v>
      </c>
      <c r="I86" s="15">
        <v>937</v>
      </c>
      <c r="J86" s="15">
        <v>1660</v>
      </c>
      <c r="K86" s="15">
        <v>1524</v>
      </c>
      <c r="L86" s="86">
        <v>1407</v>
      </c>
      <c r="M86" s="17">
        <f>I86/(F86-G86-H86)</f>
        <v>0.16950072358900145</v>
      </c>
      <c r="N86" s="18">
        <f>J86/(F86-G86-H86)</f>
        <v>0.30028943560057886</v>
      </c>
      <c r="O86" s="18">
        <f>K86/(F86-G86-H86)</f>
        <v>0.27568740955137483</v>
      </c>
      <c r="P86" s="74">
        <f>L86/(F86-G86-H86)</f>
        <v>0.25452243125904489</v>
      </c>
      <c r="Q86" s="85" t="s">
        <v>99</v>
      </c>
      <c r="R86" s="4"/>
      <c r="S86" s="2">
        <f t="shared" si="12"/>
        <v>0.10100376411543287</v>
      </c>
      <c r="T86" s="72">
        <f t="shared" si="13"/>
        <v>3.1994981179422836E-2</v>
      </c>
      <c r="W86" s="4"/>
      <c r="X86" s="4"/>
      <c r="Y86" s="4"/>
      <c r="Z86" s="4"/>
      <c r="AA86" s="4"/>
      <c r="AB86" s="4"/>
      <c r="AC86" s="4"/>
    </row>
    <row r="87" spans="1:29" x14ac:dyDescent="0.25">
      <c r="A87" s="175"/>
      <c r="B87" s="82"/>
      <c r="C87" s="82"/>
      <c r="D87" s="82"/>
      <c r="E87" s="82"/>
      <c r="F87" s="14">
        <v>5662</v>
      </c>
      <c r="G87" s="30">
        <v>342</v>
      </c>
      <c r="H87" s="30">
        <v>935</v>
      </c>
      <c r="I87" s="30">
        <v>1155</v>
      </c>
      <c r="J87" s="30">
        <v>1463</v>
      </c>
      <c r="K87" s="30">
        <v>1037</v>
      </c>
      <c r="L87" s="86">
        <v>730</v>
      </c>
      <c r="M87" s="120">
        <f>I87/(F87-G87-H87)</f>
        <v>0.26339794754846069</v>
      </c>
      <c r="N87" s="18">
        <f>J87/(F87-G87-H87)</f>
        <v>0.33363740022805016</v>
      </c>
      <c r="O87" s="18">
        <f>K87/(F87-G87-H87)</f>
        <v>0.23648802736602054</v>
      </c>
      <c r="P87" s="19">
        <f>L87/(F87-G87-H87)</f>
        <v>0.16647662485746864</v>
      </c>
      <c r="Q87" s="85" t="s">
        <v>101</v>
      </c>
      <c r="R87" s="4"/>
      <c r="S87" s="2">
        <f t="shared" si="12"/>
        <v>0.16513599434828682</v>
      </c>
      <c r="T87" s="72">
        <f t="shared" si="13"/>
        <v>6.0402684563758392E-2</v>
      </c>
      <c r="W87" s="4"/>
      <c r="X87" s="4"/>
      <c r="Y87" s="4"/>
      <c r="Z87" s="4"/>
      <c r="AA87" s="4"/>
      <c r="AB87" s="4"/>
      <c r="AC87" s="4"/>
    </row>
    <row r="88" spans="1:29" ht="15.75" thickBot="1" x14ac:dyDescent="0.3">
      <c r="A88" s="175"/>
      <c r="B88" s="82"/>
      <c r="C88" s="82"/>
      <c r="D88" s="82"/>
      <c r="E88" s="82"/>
      <c r="F88" s="20">
        <v>1029</v>
      </c>
      <c r="G88" s="31">
        <v>119</v>
      </c>
      <c r="H88" s="31">
        <v>195</v>
      </c>
      <c r="I88" s="31">
        <v>285</v>
      </c>
      <c r="J88" s="31">
        <v>230</v>
      </c>
      <c r="K88" s="31">
        <v>128</v>
      </c>
      <c r="L88" s="87">
        <v>72</v>
      </c>
      <c r="M88" s="119">
        <f>I88/(F88-G88-H88)</f>
        <v>0.39860139860139859</v>
      </c>
      <c r="N88" s="23">
        <f>J88/(F88-G88-H88)</f>
        <v>0.32167832167832167</v>
      </c>
      <c r="O88" s="23">
        <f>K88/(F88-G88-H88)</f>
        <v>0.17902097902097902</v>
      </c>
      <c r="P88" s="24">
        <f>L88/(F88-G88-H88)</f>
        <v>0.10069930069930071</v>
      </c>
      <c r="Q88" s="85" t="s">
        <v>182</v>
      </c>
      <c r="R88" s="4"/>
      <c r="S88" s="2">
        <f t="shared" si="12"/>
        <v>0.18950437317784258</v>
      </c>
      <c r="T88" s="72">
        <f t="shared" si="13"/>
        <v>0.11564625850340136</v>
      </c>
      <c r="W88" s="4"/>
      <c r="X88" s="4"/>
      <c r="Y88" s="4"/>
      <c r="Z88" s="4"/>
      <c r="AA88" s="4"/>
      <c r="AB88" s="4"/>
      <c r="AC88" s="4"/>
    </row>
    <row r="89" spans="1:29" x14ac:dyDescent="0.25">
      <c r="B89" s="82"/>
      <c r="C89" s="82"/>
      <c r="D89" s="82"/>
      <c r="E89" s="82"/>
      <c r="F89" s="82"/>
      <c r="G89" s="82"/>
      <c r="H89" s="82"/>
      <c r="I89" s="82"/>
      <c r="J89" s="82"/>
      <c r="K89" s="82"/>
      <c r="L89" s="3"/>
      <c r="M89" s="2"/>
      <c r="N89" s="2"/>
      <c r="O89" s="2"/>
      <c r="P89" s="2"/>
      <c r="Q89" s="25"/>
      <c r="R89" s="4"/>
      <c r="S89" s="4"/>
      <c r="W89" s="4"/>
      <c r="X89" s="4"/>
      <c r="Y89" s="4"/>
      <c r="Z89" s="4"/>
      <c r="AA89" s="4"/>
      <c r="AB89" s="4"/>
      <c r="AC89" s="4"/>
    </row>
    <row r="90" spans="1:29" x14ac:dyDescent="0.25">
      <c r="A90" s="81"/>
      <c r="B90" s="81"/>
      <c r="C90" s="81"/>
      <c r="D90" s="81"/>
      <c r="E90" s="81"/>
      <c r="F90" s="81"/>
      <c r="G90" s="81"/>
      <c r="H90" s="81"/>
      <c r="I90" s="81"/>
      <c r="J90" s="81"/>
      <c r="K90" s="81"/>
      <c r="L90" s="81"/>
      <c r="M90" s="81"/>
      <c r="N90" s="81"/>
      <c r="O90" s="81"/>
      <c r="P90" s="81"/>
      <c r="Q90" s="68"/>
      <c r="R90" s="81"/>
      <c r="S90" s="81"/>
      <c r="W90" s="3"/>
      <c r="X90" s="3"/>
      <c r="Y90" s="3"/>
      <c r="Z90" s="3"/>
      <c r="AA90" s="3"/>
      <c r="AB90" s="3"/>
      <c r="AC90" s="3"/>
    </row>
    <row r="91" spans="1:29" x14ac:dyDescent="0.25">
      <c r="B91" s="82" t="s">
        <v>9</v>
      </c>
      <c r="C91" s="1"/>
      <c r="D91" s="82" t="s">
        <v>10</v>
      </c>
      <c r="E91" s="82" t="s">
        <v>11</v>
      </c>
      <c r="F91" s="82" t="s">
        <v>12</v>
      </c>
      <c r="G91" s="82" t="s">
        <v>3</v>
      </c>
      <c r="H91" s="82" t="s">
        <v>92</v>
      </c>
      <c r="I91" s="82" t="s">
        <v>13</v>
      </c>
      <c r="J91" s="82" t="s">
        <v>2</v>
      </c>
      <c r="K91" s="82" t="s">
        <v>0</v>
      </c>
      <c r="L91" s="3" t="s">
        <v>1</v>
      </c>
      <c r="M91" s="3" t="s">
        <v>14</v>
      </c>
      <c r="N91" s="3" t="s">
        <v>4</v>
      </c>
      <c r="O91" s="3" t="s">
        <v>5</v>
      </c>
      <c r="P91" s="3" t="s">
        <v>6</v>
      </c>
      <c r="Q91" s="3" t="s">
        <v>102</v>
      </c>
      <c r="R91" s="4"/>
      <c r="S91" s="4"/>
      <c r="W91" s="4"/>
      <c r="X91" s="4"/>
      <c r="Y91" s="4"/>
      <c r="Z91" s="4"/>
      <c r="AA91" s="4"/>
      <c r="AB91" s="4"/>
      <c r="AC91" s="4"/>
    </row>
    <row r="92" spans="1:29" ht="15" customHeight="1" thickBot="1" x14ac:dyDescent="0.3">
      <c r="A92" s="170" t="s">
        <v>187</v>
      </c>
      <c r="B92" s="82">
        <v>91521</v>
      </c>
      <c r="C92" s="82" t="s">
        <v>32</v>
      </c>
      <c r="D92" s="82">
        <v>3</v>
      </c>
      <c r="E92" s="82" t="s">
        <v>16</v>
      </c>
      <c r="F92" s="20">
        <v>6530</v>
      </c>
      <c r="G92" s="61">
        <v>0</v>
      </c>
      <c r="H92" s="61">
        <v>0</v>
      </c>
      <c r="I92" s="31">
        <v>830</v>
      </c>
      <c r="J92" s="31">
        <v>2053</v>
      </c>
      <c r="K92" s="31">
        <v>1706</v>
      </c>
      <c r="L92" s="22">
        <v>1941</v>
      </c>
      <c r="M92" s="28">
        <f>I92/(F92-G92-H92)</f>
        <v>0.12710566615620214</v>
      </c>
      <c r="N92" s="23">
        <f>J92/(F92-G92-H92)</f>
        <v>0.31439509954058192</v>
      </c>
      <c r="O92" s="23">
        <f>K92/(F92-G92-H92)</f>
        <v>0.26125574272588054</v>
      </c>
      <c r="P92" s="78">
        <f>L92/(F92-G92-H92)</f>
        <v>0.29724349157733537</v>
      </c>
      <c r="Q92" s="25" t="s">
        <v>98</v>
      </c>
      <c r="R92" s="4"/>
      <c r="S92" s="4"/>
      <c r="W92" s="4"/>
      <c r="X92" s="4"/>
      <c r="Y92" s="4"/>
      <c r="Z92" s="4"/>
      <c r="AA92" s="4"/>
      <c r="AB92" s="4"/>
      <c r="AC92" s="4"/>
    </row>
    <row r="93" spans="1:29" x14ac:dyDescent="0.25">
      <c r="A93" s="170"/>
      <c r="B93" s="82" t="s">
        <v>105</v>
      </c>
      <c r="C93" s="82" t="s">
        <v>18</v>
      </c>
      <c r="D93" s="82"/>
      <c r="E93" s="82"/>
      <c r="F93" s="89">
        <v>1025</v>
      </c>
      <c r="G93" s="90">
        <v>0</v>
      </c>
      <c r="H93" s="90">
        <v>0</v>
      </c>
      <c r="I93" s="90">
        <v>108</v>
      </c>
      <c r="J93" s="90">
        <v>277</v>
      </c>
      <c r="K93" s="90">
        <v>235</v>
      </c>
      <c r="L93" s="91">
        <v>405</v>
      </c>
      <c r="M93" s="92">
        <f>I93/(F93-G93-H93)</f>
        <v>0.10536585365853658</v>
      </c>
      <c r="N93" s="93">
        <f>J93/(F93-G93-H93)</f>
        <v>0.27024390243902441</v>
      </c>
      <c r="O93" s="93">
        <f>K93/(F93-G93-H93)</f>
        <v>0.22926829268292684</v>
      </c>
      <c r="P93" s="102">
        <f>L93/(F93-G93-H93)</f>
        <v>0.39512195121951221</v>
      </c>
      <c r="Q93" s="88" t="s">
        <v>103</v>
      </c>
      <c r="R93" s="4"/>
      <c r="S93" s="4"/>
      <c r="W93" s="4"/>
      <c r="X93" s="4"/>
      <c r="Y93" s="4"/>
      <c r="Z93" s="4"/>
      <c r="AA93" s="4"/>
      <c r="AB93" s="4"/>
      <c r="AC93" s="4"/>
    </row>
    <row r="94" spans="1:29" x14ac:dyDescent="0.25">
      <c r="A94" s="170"/>
      <c r="B94" s="82"/>
      <c r="C94" s="82"/>
      <c r="D94" s="82"/>
      <c r="E94" s="82"/>
      <c r="F94" s="14">
        <v>2860</v>
      </c>
      <c r="G94" s="15">
        <v>0</v>
      </c>
      <c r="H94" s="15">
        <v>0</v>
      </c>
      <c r="I94" s="15">
        <v>321</v>
      </c>
      <c r="J94" s="15">
        <v>821</v>
      </c>
      <c r="K94" s="15">
        <v>773</v>
      </c>
      <c r="L94" s="86">
        <v>945</v>
      </c>
      <c r="M94" s="17">
        <f>I94/(F94-G94-H94)</f>
        <v>0.11223776223776223</v>
      </c>
      <c r="N94" s="18">
        <f>J94/(F94-G94-H94)</f>
        <v>0.28706293706293706</v>
      </c>
      <c r="O94" s="18">
        <f>K94/(F94-G94-H94)</f>
        <v>0.2702797202797203</v>
      </c>
      <c r="P94" s="74">
        <f>L94/(F94-G94-H94)</f>
        <v>0.33041958041958042</v>
      </c>
      <c r="Q94" s="88" t="s">
        <v>99</v>
      </c>
      <c r="R94" s="4"/>
      <c r="S94" s="4"/>
      <c r="W94" s="4"/>
      <c r="X94" s="4"/>
      <c r="Y94" s="4"/>
      <c r="Z94" s="4"/>
      <c r="AA94" s="4"/>
      <c r="AB94" s="4"/>
      <c r="AC94" s="4"/>
    </row>
    <row r="95" spans="1:29" x14ac:dyDescent="0.25">
      <c r="A95" s="170"/>
      <c r="B95" s="82"/>
      <c r="C95" s="82"/>
      <c r="D95" s="82"/>
      <c r="E95" s="82"/>
      <c r="F95" s="14">
        <v>2879</v>
      </c>
      <c r="G95" s="30">
        <v>0</v>
      </c>
      <c r="H95" s="30">
        <v>0</v>
      </c>
      <c r="I95" s="30">
        <v>390</v>
      </c>
      <c r="J95" s="30">
        <v>941</v>
      </c>
      <c r="K95" s="30">
        <v>727</v>
      </c>
      <c r="L95" s="86">
        <v>821</v>
      </c>
      <c r="M95" s="17">
        <f>I95/(F95-G95-H95)</f>
        <v>0.13546370267453978</v>
      </c>
      <c r="N95" s="18">
        <f>J95/(F95-G95-H95)</f>
        <v>0.32684960055574852</v>
      </c>
      <c r="O95" s="18">
        <f>K95/(F95-G95-H95)</f>
        <v>0.25251823549843694</v>
      </c>
      <c r="P95" s="74">
        <f>L95/(F95-G95-H95)</f>
        <v>0.28516846127127476</v>
      </c>
      <c r="Q95" s="88" t="s">
        <v>101</v>
      </c>
      <c r="R95" s="4"/>
      <c r="S95" s="4"/>
      <c r="W95" s="4"/>
      <c r="X95" s="4"/>
      <c r="Y95" s="4"/>
      <c r="Z95" s="4"/>
      <c r="AA95" s="4"/>
      <c r="AB95" s="4"/>
      <c r="AC95" s="4"/>
    </row>
    <row r="96" spans="1:29" ht="15.75" thickBot="1" x14ac:dyDescent="0.3">
      <c r="A96" s="170"/>
      <c r="B96" s="82"/>
      <c r="C96" s="82"/>
      <c r="D96" s="82"/>
      <c r="E96" s="82"/>
      <c r="F96" s="20">
        <v>791</v>
      </c>
      <c r="G96" s="31">
        <v>0</v>
      </c>
      <c r="H96" s="31">
        <v>0</v>
      </c>
      <c r="I96" s="31">
        <v>119</v>
      </c>
      <c r="J96" s="31">
        <v>291</v>
      </c>
      <c r="K96" s="31">
        <v>206</v>
      </c>
      <c r="L96" s="87">
        <v>175</v>
      </c>
      <c r="M96" s="28">
        <f>I96/(F96-G96-H96)</f>
        <v>0.15044247787610621</v>
      </c>
      <c r="N96" s="23">
        <f>J96/(F96-G96-H96)</f>
        <v>0.36788874841972186</v>
      </c>
      <c r="O96" s="23">
        <f>K96/(F96-G96-H96)</f>
        <v>0.26042983565107458</v>
      </c>
      <c r="P96" s="24">
        <f>L96/(F96-G96-H96)</f>
        <v>0.22123893805309736</v>
      </c>
      <c r="Q96" s="85" t="s">
        <v>182</v>
      </c>
      <c r="R96" s="4"/>
      <c r="S96" s="4"/>
      <c r="W96" s="4"/>
      <c r="X96" s="4"/>
      <c r="Y96" s="4"/>
      <c r="Z96" s="4"/>
      <c r="AA96" s="4"/>
      <c r="AB96" s="4"/>
      <c r="AC96" s="4"/>
    </row>
    <row r="97" spans="1:29" x14ac:dyDescent="0.25">
      <c r="A97" s="170"/>
      <c r="B97" s="82"/>
      <c r="C97" s="82"/>
      <c r="D97" s="82"/>
      <c r="E97" s="82"/>
      <c r="F97" s="25"/>
      <c r="G97" s="25"/>
      <c r="H97" s="25"/>
      <c r="I97" s="25"/>
      <c r="J97" s="25"/>
      <c r="K97" s="25"/>
      <c r="L97" s="25"/>
      <c r="M97" s="26"/>
      <c r="N97" s="26"/>
      <c r="O97" s="26"/>
      <c r="P97" s="26"/>
      <c r="Q97" s="25"/>
      <c r="R97" s="4"/>
      <c r="S97" s="4"/>
      <c r="W97" s="3"/>
      <c r="X97" s="3"/>
      <c r="Y97" s="3"/>
      <c r="Z97" s="3"/>
      <c r="AA97" s="3"/>
      <c r="AB97" s="3"/>
      <c r="AC97" s="3"/>
    </row>
    <row r="98" spans="1:29" x14ac:dyDescent="0.25">
      <c r="A98" s="170"/>
      <c r="B98" s="82"/>
      <c r="C98" s="82"/>
      <c r="D98" s="82"/>
      <c r="E98" s="82"/>
      <c r="F98" s="82" t="s">
        <v>12</v>
      </c>
      <c r="G98" s="82" t="s">
        <v>3</v>
      </c>
      <c r="H98" s="82" t="s">
        <v>92</v>
      </c>
      <c r="I98" s="82" t="s">
        <v>13</v>
      </c>
      <c r="J98" s="82" t="s">
        <v>2</v>
      </c>
      <c r="K98" s="82" t="s">
        <v>0</v>
      </c>
      <c r="L98" s="3" t="s">
        <v>1</v>
      </c>
      <c r="M98" s="3" t="s">
        <v>14</v>
      </c>
      <c r="N98" s="3" t="s">
        <v>4</v>
      </c>
      <c r="O98" s="3" t="s">
        <v>5</v>
      </c>
      <c r="P98" s="3" t="s">
        <v>6</v>
      </c>
      <c r="Q98" s="3" t="s">
        <v>102</v>
      </c>
      <c r="R98" s="4"/>
      <c r="S98" s="4"/>
      <c r="W98" s="4"/>
      <c r="X98" s="4"/>
      <c r="Y98" s="4"/>
      <c r="Z98" s="4"/>
      <c r="AA98" s="4"/>
      <c r="AB98" s="4"/>
      <c r="AC98" s="4"/>
    </row>
    <row r="99" spans="1:29" ht="15.75" thickBot="1" x14ac:dyDescent="0.3">
      <c r="A99" s="170"/>
      <c r="B99" s="82">
        <v>91522</v>
      </c>
      <c r="C99" s="82" t="s">
        <v>72</v>
      </c>
      <c r="D99" s="82">
        <v>3</v>
      </c>
      <c r="E99" s="82" t="s">
        <v>16</v>
      </c>
      <c r="F99" s="20">
        <v>3258</v>
      </c>
      <c r="G99" s="61">
        <v>0</v>
      </c>
      <c r="H99" s="61">
        <v>0</v>
      </c>
      <c r="I99" s="31">
        <v>427</v>
      </c>
      <c r="J99" s="31">
        <v>1024</v>
      </c>
      <c r="K99" s="31">
        <v>789</v>
      </c>
      <c r="L99" s="22">
        <v>1018</v>
      </c>
      <c r="M99" s="28">
        <f>I99/(F99-G99-H99)</f>
        <v>0.13106200122774708</v>
      </c>
      <c r="N99" s="23">
        <f>J99/(F99-G99-H99)</f>
        <v>0.31430325352977284</v>
      </c>
      <c r="O99" s="23">
        <f>K99/(F99-G99-H99)</f>
        <v>0.24217311233885819</v>
      </c>
      <c r="P99" s="78">
        <f>L99/(F99-G99-H99)</f>
        <v>0.31246163290362183</v>
      </c>
      <c r="Q99" s="25" t="s">
        <v>98</v>
      </c>
      <c r="R99" s="4"/>
      <c r="S99" s="4"/>
      <c r="W99" s="4"/>
      <c r="X99" s="4"/>
      <c r="Y99" s="4"/>
      <c r="Z99" s="4"/>
      <c r="AA99" s="4"/>
      <c r="AB99" s="4"/>
      <c r="AC99" s="4"/>
    </row>
    <row r="100" spans="1:29" x14ac:dyDescent="0.25">
      <c r="A100" s="170"/>
      <c r="B100" s="82"/>
      <c r="C100" s="82"/>
      <c r="D100" s="82"/>
      <c r="E100" s="82"/>
      <c r="F100" s="14">
        <v>594</v>
      </c>
      <c r="G100" s="58">
        <v>0</v>
      </c>
      <c r="H100" s="58">
        <v>0</v>
      </c>
      <c r="I100" s="15">
        <v>77</v>
      </c>
      <c r="J100" s="15">
        <v>125</v>
      </c>
      <c r="K100" s="15">
        <v>144</v>
      </c>
      <c r="L100" s="16">
        <v>248</v>
      </c>
      <c r="M100" s="92">
        <f>I100/(F100-G100-H100)</f>
        <v>0.12962962962962962</v>
      </c>
      <c r="N100" s="93">
        <f>J100/(F100-G100-H100)</f>
        <v>0.21043771043771045</v>
      </c>
      <c r="O100" s="93">
        <f>K100/(F100-G100-H100)</f>
        <v>0.24242424242424243</v>
      </c>
      <c r="P100" s="102">
        <f>L100/(F100-G100-H100)</f>
        <v>0.4175084175084175</v>
      </c>
      <c r="Q100" s="88" t="s">
        <v>103</v>
      </c>
      <c r="R100" s="4"/>
      <c r="S100" s="4"/>
      <c r="W100" s="4"/>
      <c r="X100" s="4"/>
      <c r="Y100" s="4"/>
      <c r="Z100" s="4"/>
      <c r="AA100" s="4"/>
      <c r="AB100" s="4"/>
      <c r="AC100" s="4"/>
    </row>
    <row r="101" spans="1:29" x14ac:dyDescent="0.25">
      <c r="A101" s="170"/>
      <c r="B101" s="82"/>
      <c r="C101" s="82"/>
      <c r="D101" s="82"/>
      <c r="E101" s="82"/>
      <c r="F101" s="14">
        <v>1535</v>
      </c>
      <c r="G101" s="58">
        <v>0</v>
      </c>
      <c r="H101" s="58">
        <v>0</v>
      </c>
      <c r="I101" s="15">
        <v>142</v>
      </c>
      <c r="J101" s="15">
        <v>400</v>
      </c>
      <c r="K101" s="15">
        <v>415</v>
      </c>
      <c r="L101" s="16">
        <v>578</v>
      </c>
      <c r="M101" s="17">
        <f>I101/(F101-G101-H101)</f>
        <v>9.2508143322475575E-2</v>
      </c>
      <c r="N101" s="18">
        <f>J101/(F101-G101-H101)</f>
        <v>0.26058631921824105</v>
      </c>
      <c r="O101" s="18">
        <f>K101/(F101-G101-H101)</f>
        <v>0.27035830618892509</v>
      </c>
      <c r="P101" s="74">
        <f>L101/(F101-G101-H101)</f>
        <v>0.37654723127035833</v>
      </c>
      <c r="Q101" s="88" t="s">
        <v>99</v>
      </c>
      <c r="R101" s="4"/>
      <c r="S101" s="4"/>
      <c r="W101" s="4"/>
      <c r="X101" s="4"/>
      <c r="Y101" s="4"/>
      <c r="Z101" s="4"/>
      <c r="AA101" s="4"/>
      <c r="AB101" s="4"/>
      <c r="AC101" s="4"/>
    </row>
    <row r="102" spans="1:29" x14ac:dyDescent="0.25">
      <c r="A102" s="170"/>
      <c r="B102" s="82"/>
      <c r="C102" s="82"/>
      <c r="D102" s="82"/>
      <c r="E102" s="82"/>
      <c r="F102" s="14">
        <v>1136</v>
      </c>
      <c r="G102" s="58">
        <v>0</v>
      </c>
      <c r="H102" s="58">
        <v>0</v>
      </c>
      <c r="I102" s="30">
        <v>174</v>
      </c>
      <c r="J102" s="30">
        <v>404</v>
      </c>
      <c r="K102" s="30">
        <v>247</v>
      </c>
      <c r="L102" s="16">
        <v>311</v>
      </c>
      <c r="M102" s="17">
        <f>I102/(F102-G102-H102)</f>
        <v>0.15316901408450703</v>
      </c>
      <c r="N102" s="18">
        <f>J102/(F102-G102-H102)</f>
        <v>0.35563380281690143</v>
      </c>
      <c r="O102" s="18">
        <f>K102/(F102-G102-H102)</f>
        <v>0.21742957746478872</v>
      </c>
      <c r="P102" s="74">
        <f>L102/(F102-G102-H102)</f>
        <v>0.27376760563380281</v>
      </c>
      <c r="Q102" s="88" t="s">
        <v>101</v>
      </c>
      <c r="R102" s="4"/>
      <c r="S102" s="4"/>
      <c r="W102" s="4"/>
      <c r="X102" s="4"/>
      <c r="Y102" s="4"/>
      <c r="Z102" s="4"/>
      <c r="AA102" s="4"/>
      <c r="AB102" s="4"/>
      <c r="AC102" s="4"/>
    </row>
    <row r="103" spans="1:29" ht="15.75" thickBot="1" x14ac:dyDescent="0.3">
      <c r="A103" s="170"/>
      <c r="B103" s="82"/>
      <c r="C103" s="82"/>
      <c r="D103" s="82"/>
      <c r="E103" s="82"/>
      <c r="F103" s="20">
        <v>587</v>
      </c>
      <c r="G103" s="61">
        <v>0</v>
      </c>
      <c r="H103" s="61">
        <v>0</v>
      </c>
      <c r="I103" s="31">
        <v>111</v>
      </c>
      <c r="J103" s="31">
        <v>220</v>
      </c>
      <c r="K103" s="31">
        <v>127</v>
      </c>
      <c r="L103" s="22">
        <v>129</v>
      </c>
      <c r="M103" s="28">
        <f>I103/(F103-G103-H103)</f>
        <v>0.18909710391822829</v>
      </c>
      <c r="N103" s="23">
        <f>J103/(F103-G103-H103)</f>
        <v>0.37478705281090291</v>
      </c>
      <c r="O103" s="23">
        <f>K103/(F103-G103-H103)</f>
        <v>0.21635434412265758</v>
      </c>
      <c r="P103" s="24">
        <f>L103/(F103-G103-H103)</f>
        <v>0.21976149914821125</v>
      </c>
      <c r="Q103" s="85" t="s">
        <v>182</v>
      </c>
      <c r="R103" s="4"/>
      <c r="S103" s="4"/>
      <c r="W103" s="4"/>
      <c r="X103" s="4"/>
      <c r="Y103" s="4"/>
      <c r="Z103" s="4"/>
      <c r="AA103" s="4"/>
      <c r="AB103" s="4"/>
      <c r="AC103" s="4"/>
    </row>
    <row r="104" spans="1:29" x14ac:dyDescent="0.25">
      <c r="A104" s="170"/>
      <c r="B104" s="82"/>
      <c r="C104" s="82"/>
      <c r="D104" s="82"/>
      <c r="E104" s="82"/>
      <c r="F104" s="25"/>
      <c r="G104" s="25"/>
      <c r="H104" s="25"/>
      <c r="I104" s="25"/>
      <c r="J104" s="25"/>
      <c r="K104" s="25"/>
      <c r="L104" s="25"/>
      <c r="M104" s="26"/>
      <c r="N104" s="26"/>
      <c r="O104" s="26"/>
      <c r="P104" s="26"/>
      <c r="Q104" s="25"/>
      <c r="R104" s="4"/>
      <c r="S104" s="4"/>
      <c r="W104" s="3"/>
      <c r="X104" s="3"/>
      <c r="Y104" s="3"/>
      <c r="Z104" s="3"/>
      <c r="AA104" s="3"/>
      <c r="AB104" s="3"/>
      <c r="AC104" s="3"/>
    </row>
    <row r="105" spans="1:29" x14ac:dyDescent="0.25">
      <c r="A105" s="170"/>
      <c r="B105" s="82"/>
      <c r="C105" s="82"/>
      <c r="D105" s="82"/>
      <c r="E105" s="82"/>
      <c r="F105" s="82" t="s">
        <v>12</v>
      </c>
      <c r="G105" s="82" t="s">
        <v>3</v>
      </c>
      <c r="H105" s="82" t="s">
        <v>92</v>
      </c>
      <c r="I105" s="82" t="s">
        <v>13</v>
      </c>
      <c r="J105" s="82" t="s">
        <v>2</v>
      </c>
      <c r="K105" s="82" t="s">
        <v>0</v>
      </c>
      <c r="L105" s="3" t="s">
        <v>1</v>
      </c>
      <c r="M105" s="3" t="s">
        <v>14</v>
      </c>
      <c r="N105" s="3" t="s">
        <v>4</v>
      </c>
      <c r="O105" s="3" t="s">
        <v>5</v>
      </c>
      <c r="P105" s="3" t="s">
        <v>6</v>
      </c>
      <c r="Q105" s="3" t="s">
        <v>102</v>
      </c>
      <c r="R105" s="4"/>
      <c r="S105" s="4"/>
      <c r="W105" s="4"/>
      <c r="X105" s="4"/>
      <c r="Y105" s="4"/>
      <c r="Z105" s="4"/>
      <c r="AA105" s="4"/>
      <c r="AB105" s="4"/>
      <c r="AC105" s="4"/>
    </row>
    <row r="106" spans="1:29" ht="15.75" thickBot="1" x14ac:dyDescent="0.3">
      <c r="A106" s="170"/>
      <c r="B106" s="82">
        <v>91525</v>
      </c>
      <c r="C106" s="82" t="s">
        <v>27</v>
      </c>
      <c r="D106" s="82">
        <v>3</v>
      </c>
      <c r="E106" s="82" t="s">
        <v>16</v>
      </c>
      <c r="F106" s="20">
        <v>7807</v>
      </c>
      <c r="G106" s="61">
        <v>0</v>
      </c>
      <c r="H106" s="61">
        <v>0</v>
      </c>
      <c r="I106" s="31">
        <v>1273</v>
      </c>
      <c r="J106" s="31">
        <v>2309</v>
      </c>
      <c r="K106" s="31">
        <v>1618</v>
      </c>
      <c r="L106" s="22">
        <v>2607</v>
      </c>
      <c r="M106" s="28">
        <f>I106/(F106-G106-H106)</f>
        <v>0.16305879339054694</v>
      </c>
      <c r="N106" s="23">
        <f>J106/(F106-G106-H106)</f>
        <v>0.29576021519149481</v>
      </c>
      <c r="O106" s="23">
        <f>K106/(F106-G106-H106)</f>
        <v>0.20724990393236839</v>
      </c>
      <c r="P106" s="78">
        <f>L106/(F106-G106-H106)</f>
        <v>0.33393108748558986</v>
      </c>
      <c r="Q106" s="25" t="s">
        <v>98</v>
      </c>
      <c r="R106" s="4"/>
      <c r="S106" s="4"/>
      <c r="W106" s="4"/>
      <c r="X106" s="4"/>
      <c r="Y106" s="4"/>
      <c r="Z106" s="4"/>
      <c r="AA106" s="4"/>
      <c r="AB106" s="4"/>
      <c r="AC106" s="4"/>
    </row>
    <row r="107" spans="1:29" x14ac:dyDescent="0.25">
      <c r="A107" s="170"/>
      <c r="B107" s="82"/>
      <c r="C107" s="82" t="s">
        <v>21</v>
      </c>
      <c r="D107" s="82"/>
      <c r="E107" s="82"/>
      <c r="F107" s="89">
        <v>1513</v>
      </c>
      <c r="G107" s="90">
        <v>0</v>
      </c>
      <c r="H107" s="90">
        <v>0</v>
      </c>
      <c r="I107" s="90">
        <v>192</v>
      </c>
      <c r="J107" s="90">
        <v>372</v>
      </c>
      <c r="K107" s="90">
        <v>298</v>
      </c>
      <c r="L107" s="91">
        <v>651</v>
      </c>
      <c r="M107" s="92">
        <f>I107/(F107-G107-H107)</f>
        <v>0.12690019828155982</v>
      </c>
      <c r="N107" s="93">
        <f>J107/(F107-G107-H107)</f>
        <v>0.24586913417052214</v>
      </c>
      <c r="O107" s="93">
        <f>K107/(F107-G107-H107)</f>
        <v>0.19695968274950429</v>
      </c>
      <c r="P107" s="102">
        <f>L107/(F107-G107-H107)</f>
        <v>0.43027098479841375</v>
      </c>
      <c r="Q107" s="88" t="s">
        <v>103</v>
      </c>
      <c r="R107" s="4"/>
      <c r="S107" s="4"/>
      <c r="W107" s="4"/>
      <c r="X107" s="4"/>
      <c r="Y107" s="4"/>
      <c r="Z107" s="4"/>
      <c r="AA107" s="4"/>
      <c r="AB107" s="4"/>
      <c r="AC107" s="4"/>
    </row>
    <row r="108" spans="1:29" x14ac:dyDescent="0.25">
      <c r="A108" s="170"/>
      <c r="B108" s="82"/>
      <c r="C108" s="82"/>
      <c r="D108" s="82"/>
      <c r="E108" s="82"/>
      <c r="F108" s="14">
        <v>3882</v>
      </c>
      <c r="G108" s="15">
        <v>0</v>
      </c>
      <c r="H108" s="15">
        <v>0</v>
      </c>
      <c r="I108" s="15">
        <v>595</v>
      </c>
      <c r="J108" s="15">
        <v>1094</v>
      </c>
      <c r="K108" s="15">
        <v>769</v>
      </c>
      <c r="L108" s="86">
        <v>1424</v>
      </c>
      <c r="M108" s="17">
        <f>I108/(F108-G108-H108)</f>
        <v>0.1532715095311695</v>
      </c>
      <c r="N108" s="18">
        <f>J108/(F108-G108-H108)</f>
        <v>0.28181349819680579</v>
      </c>
      <c r="O108" s="18">
        <f>K108/(F108-G108-H108)</f>
        <v>0.19809376609994847</v>
      </c>
      <c r="P108" s="74">
        <f>L108/(F108-G108-H108)</f>
        <v>0.36682122617207624</v>
      </c>
      <c r="Q108" s="88" t="s">
        <v>99</v>
      </c>
      <c r="R108" s="4"/>
      <c r="S108" s="4"/>
      <c r="W108" s="4"/>
      <c r="X108" s="4"/>
      <c r="Y108" s="4"/>
      <c r="Z108" s="4"/>
      <c r="AA108" s="4"/>
      <c r="AB108" s="4"/>
      <c r="AC108" s="4"/>
    </row>
    <row r="109" spans="1:29" x14ac:dyDescent="0.25">
      <c r="A109" s="170"/>
      <c r="B109" s="82"/>
      <c r="C109" s="82"/>
      <c r="D109" s="82"/>
      <c r="E109" s="82"/>
      <c r="F109" s="14">
        <v>3153</v>
      </c>
      <c r="G109" s="30">
        <v>0</v>
      </c>
      <c r="H109" s="30">
        <v>0</v>
      </c>
      <c r="I109" s="30">
        <v>514</v>
      </c>
      <c r="J109" s="30">
        <v>946</v>
      </c>
      <c r="K109" s="30">
        <v>684</v>
      </c>
      <c r="L109" s="86">
        <v>1009</v>
      </c>
      <c r="M109" s="17">
        <f>I109/(F109-G109-H109)</f>
        <v>0.16301934665398032</v>
      </c>
      <c r="N109" s="18">
        <f>J109/(F109-G109-H109)</f>
        <v>0.30003171582619725</v>
      </c>
      <c r="O109" s="18">
        <f>K109/(F109-G109-H109)</f>
        <v>0.21693625118934348</v>
      </c>
      <c r="P109" s="74">
        <f>L109/(F109-G109-H109)</f>
        <v>0.32001268633047891</v>
      </c>
      <c r="Q109" s="88" t="s">
        <v>101</v>
      </c>
      <c r="R109" s="4"/>
      <c r="S109" s="4"/>
      <c r="W109" s="4"/>
      <c r="X109" s="4"/>
      <c r="Y109" s="4"/>
      <c r="Z109" s="4"/>
      <c r="AA109" s="4"/>
      <c r="AB109" s="4"/>
      <c r="AC109" s="4"/>
    </row>
    <row r="110" spans="1:29" ht="15.75" thickBot="1" x14ac:dyDescent="0.3">
      <c r="A110" s="170"/>
      <c r="B110" s="82"/>
      <c r="C110" s="82"/>
      <c r="D110" s="82"/>
      <c r="E110" s="82"/>
      <c r="F110" s="20">
        <v>772</v>
      </c>
      <c r="G110" s="31">
        <v>0</v>
      </c>
      <c r="H110" s="31">
        <v>0</v>
      </c>
      <c r="I110" s="31">
        <v>164</v>
      </c>
      <c r="J110" s="31">
        <v>269</v>
      </c>
      <c r="K110" s="31">
        <v>165</v>
      </c>
      <c r="L110" s="87">
        <v>174</v>
      </c>
      <c r="M110" s="119">
        <f>I110/(F110-G110-H110)</f>
        <v>0.21243523316062177</v>
      </c>
      <c r="N110" s="23">
        <f>J110/(F110-G110-H110)</f>
        <v>0.3484455958549223</v>
      </c>
      <c r="O110" s="23">
        <f>K110/(F110-G110-H110)</f>
        <v>0.21373056994818654</v>
      </c>
      <c r="P110" s="24">
        <f>L110/(F110-G110-H110)</f>
        <v>0.22538860103626943</v>
      </c>
      <c r="Q110" s="85" t="s">
        <v>182</v>
      </c>
      <c r="R110" s="4"/>
      <c r="S110" s="4"/>
      <c r="W110" s="4"/>
      <c r="X110" s="4"/>
      <c r="Y110" s="4"/>
      <c r="Z110" s="4"/>
      <c r="AA110" s="4"/>
      <c r="AB110" s="4"/>
      <c r="AC110" s="4"/>
    </row>
    <row r="111" spans="1:29" x14ac:dyDescent="0.25">
      <c r="A111" s="170"/>
      <c r="B111" s="82"/>
      <c r="C111" s="82"/>
      <c r="D111" s="82"/>
      <c r="E111" s="82"/>
      <c r="F111" s="25"/>
      <c r="G111" s="25"/>
      <c r="H111" s="25"/>
      <c r="I111" s="25"/>
      <c r="J111" s="25"/>
      <c r="K111" s="25"/>
      <c r="L111" s="25"/>
      <c r="M111" s="26"/>
      <c r="N111" s="26"/>
      <c r="O111" s="26"/>
      <c r="P111" s="26"/>
      <c r="Q111" s="25"/>
      <c r="R111" s="4"/>
      <c r="S111" s="4"/>
      <c r="W111" s="4"/>
      <c r="X111" s="4"/>
      <c r="Y111" s="4"/>
      <c r="Z111" s="4"/>
      <c r="AA111" s="4"/>
      <c r="AB111" s="4"/>
      <c r="AC111" s="4"/>
    </row>
    <row r="112" spans="1:29" x14ac:dyDescent="0.25">
      <c r="A112" s="170"/>
      <c r="B112" s="82"/>
      <c r="C112" s="82"/>
      <c r="D112" s="82"/>
      <c r="E112" s="82"/>
      <c r="F112" s="82" t="s">
        <v>12</v>
      </c>
      <c r="G112" s="82" t="s">
        <v>3</v>
      </c>
      <c r="H112" s="82" t="s">
        <v>92</v>
      </c>
      <c r="I112" s="82" t="s">
        <v>13</v>
      </c>
      <c r="J112" s="82" t="s">
        <v>2</v>
      </c>
      <c r="K112" s="82" t="s">
        <v>0</v>
      </c>
      <c r="L112" s="3" t="s">
        <v>1</v>
      </c>
      <c r="M112" s="3" t="s">
        <v>14</v>
      </c>
      <c r="N112" s="3" t="s">
        <v>4</v>
      </c>
      <c r="O112" s="3" t="s">
        <v>5</v>
      </c>
      <c r="P112" s="3" t="s">
        <v>6</v>
      </c>
      <c r="Q112" s="3" t="s">
        <v>102</v>
      </c>
      <c r="R112" s="4"/>
      <c r="S112" s="4"/>
      <c r="W112" s="4"/>
      <c r="X112" s="4"/>
      <c r="Y112" s="4"/>
      <c r="Z112" s="4"/>
      <c r="AA112" s="4"/>
      <c r="AB112" s="4"/>
      <c r="AC112" s="4"/>
    </row>
    <row r="113" spans="1:29" ht="15.75" thickBot="1" x14ac:dyDescent="0.3">
      <c r="A113" s="170"/>
      <c r="B113" s="82">
        <v>91527</v>
      </c>
      <c r="C113" s="82" t="s">
        <v>73</v>
      </c>
      <c r="D113" s="82">
        <v>3</v>
      </c>
      <c r="E113" s="82" t="s">
        <v>16</v>
      </c>
      <c r="F113" s="20">
        <v>1330</v>
      </c>
      <c r="G113" s="61">
        <v>0</v>
      </c>
      <c r="H113" s="61">
        <v>0</v>
      </c>
      <c r="I113" s="31">
        <v>227</v>
      </c>
      <c r="J113" s="31">
        <v>448</v>
      </c>
      <c r="K113" s="31">
        <v>300</v>
      </c>
      <c r="L113" s="22">
        <v>355</v>
      </c>
      <c r="M113" s="28">
        <f>I113/(F113-G113-H113)</f>
        <v>0.17067669172932332</v>
      </c>
      <c r="N113" s="23">
        <f>J113/(F113-G113-H113)</f>
        <v>0.33684210526315789</v>
      </c>
      <c r="O113" s="23">
        <f>K113/(F113-G113-H113)</f>
        <v>0.22556390977443608</v>
      </c>
      <c r="P113" s="78">
        <f>L113/(F113-G113-H113)</f>
        <v>0.26691729323308272</v>
      </c>
      <c r="Q113" s="25" t="s">
        <v>98</v>
      </c>
      <c r="R113" s="4"/>
      <c r="S113" s="4"/>
      <c r="W113" s="4"/>
      <c r="X113" s="4"/>
      <c r="Y113" s="4"/>
      <c r="Z113" s="4"/>
      <c r="AA113" s="4"/>
      <c r="AB113" s="4"/>
      <c r="AC113" s="4"/>
    </row>
    <row r="114" spans="1:29" x14ac:dyDescent="0.25">
      <c r="A114" s="170"/>
      <c r="B114" s="82"/>
      <c r="C114" s="82"/>
      <c r="D114" s="82"/>
      <c r="E114" s="82"/>
      <c r="F114" s="14">
        <v>199</v>
      </c>
      <c r="G114" s="58">
        <v>0</v>
      </c>
      <c r="H114" s="58">
        <v>0</v>
      </c>
      <c r="I114" s="15">
        <v>30</v>
      </c>
      <c r="J114" s="15">
        <v>48</v>
      </c>
      <c r="K114" s="15">
        <v>47</v>
      </c>
      <c r="L114" s="16">
        <v>74</v>
      </c>
      <c r="M114" s="92">
        <f>I114/(F114-G114-H114)</f>
        <v>0.15075376884422109</v>
      </c>
      <c r="N114" s="93">
        <f>J114/(F114-G114-H114)</f>
        <v>0.24120603015075376</v>
      </c>
      <c r="O114" s="93">
        <f>K114/(F114-G114-H114)</f>
        <v>0.23618090452261306</v>
      </c>
      <c r="P114" s="102">
        <f>L114/(F114-G114-H114)</f>
        <v>0.37185929648241206</v>
      </c>
      <c r="Q114" s="88" t="s">
        <v>103</v>
      </c>
      <c r="R114" s="4"/>
      <c r="S114" s="4"/>
      <c r="W114" s="4"/>
      <c r="X114" s="4"/>
      <c r="Y114" s="4"/>
      <c r="Z114" s="4"/>
      <c r="AA114" s="4"/>
      <c r="AB114" s="4"/>
      <c r="AC114" s="4"/>
    </row>
    <row r="115" spans="1:29" x14ac:dyDescent="0.25">
      <c r="A115" s="170"/>
      <c r="B115" s="82"/>
      <c r="C115" s="82"/>
      <c r="D115" s="82"/>
      <c r="E115" s="82"/>
      <c r="F115" s="14">
        <v>527</v>
      </c>
      <c r="G115" s="58">
        <v>0</v>
      </c>
      <c r="H115" s="58">
        <v>0</v>
      </c>
      <c r="I115" s="15">
        <v>112</v>
      </c>
      <c r="J115" s="15">
        <v>144</v>
      </c>
      <c r="K115" s="15">
        <v>109</v>
      </c>
      <c r="L115" s="16">
        <v>162</v>
      </c>
      <c r="M115" s="120">
        <f>I115/(F115-G115-H115)</f>
        <v>0.21252371916508539</v>
      </c>
      <c r="N115" s="18">
        <f>J115/(F115-G115-H115)</f>
        <v>0.27324478178368122</v>
      </c>
      <c r="O115" s="18">
        <f>K115/(F115-G115-H115)</f>
        <v>0.20683111954459202</v>
      </c>
      <c r="P115" s="74">
        <f>L115/(F115-G115-H115)</f>
        <v>0.30740037950664134</v>
      </c>
      <c r="Q115" s="88" t="s">
        <v>99</v>
      </c>
      <c r="R115" s="4"/>
      <c r="S115" s="4"/>
      <c r="W115" s="4"/>
      <c r="X115" s="4"/>
      <c r="Y115" s="4"/>
      <c r="Z115" s="4"/>
      <c r="AA115" s="4"/>
      <c r="AB115" s="4"/>
      <c r="AC115" s="4"/>
    </row>
    <row r="116" spans="1:29" x14ac:dyDescent="0.25">
      <c r="A116" s="170"/>
      <c r="B116" s="82"/>
      <c r="C116" s="82"/>
      <c r="D116" s="82"/>
      <c r="E116" s="82"/>
      <c r="F116" s="14">
        <v>553</v>
      </c>
      <c r="G116" s="58">
        <v>0</v>
      </c>
      <c r="H116" s="58">
        <v>0</v>
      </c>
      <c r="I116" s="30">
        <v>57</v>
      </c>
      <c r="J116" s="30">
        <v>206</v>
      </c>
      <c r="K116" s="30">
        <v>139</v>
      </c>
      <c r="L116" s="16">
        <v>151</v>
      </c>
      <c r="M116" s="17">
        <f>I116/(F116-G116-H116)</f>
        <v>0.10307414104882459</v>
      </c>
      <c r="N116" s="18">
        <f>J116/(F116-G116-H116)</f>
        <v>0.37251356238698013</v>
      </c>
      <c r="O116" s="18">
        <f>K116/(F116-G116-H116)</f>
        <v>0.25135623869801083</v>
      </c>
      <c r="P116" s="74">
        <f>L116/(F116-G116-H116)</f>
        <v>0.27305605786618448</v>
      </c>
      <c r="Q116" s="88" t="s">
        <v>101</v>
      </c>
      <c r="R116" s="4"/>
      <c r="S116" s="4"/>
      <c r="W116" s="4"/>
      <c r="X116" s="4"/>
      <c r="Y116" s="4"/>
      <c r="Z116" s="4"/>
      <c r="AA116" s="4"/>
      <c r="AB116" s="4"/>
      <c r="AC116" s="4"/>
    </row>
    <row r="117" spans="1:29" ht="15.75" thickBot="1" x14ac:dyDescent="0.3">
      <c r="A117" s="170"/>
      <c r="B117" s="82"/>
      <c r="C117" s="82"/>
      <c r="D117" s="82"/>
      <c r="E117" s="82"/>
      <c r="F117" s="20">
        <v>250</v>
      </c>
      <c r="G117" s="61">
        <v>0</v>
      </c>
      <c r="H117" s="61">
        <v>0</v>
      </c>
      <c r="I117" s="31">
        <v>58</v>
      </c>
      <c r="J117" s="31">
        <v>98</v>
      </c>
      <c r="K117" s="31">
        <v>52</v>
      </c>
      <c r="L117" s="22">
        <v>42</v>
      </c>
      <c r="M117" s="119">
        <f>I117/(F117-G117-H117)</f>
        <v>0.23200000000000001</v>
      </c>
      <c r="N117" s="23">
        <f>J117/(F117-G117-H117)</f>
        <v>0.39200000000000002</v>
      </c>
      <c r="O117" s="23">
        <f>K117/(F117-G117-H117)</f>
        <v>0.20799999999999999</v>
      </c>
      <c r="P117" s="24">
        <f>L117/(F117-G117-H117)</f>
        <v>0.16800000000000001</v>
      </c>
      <c r="Q117" s="85" t="s">
        <v>182</v>
      </c>
      <c r="R117" s="4"/>
      <c r="S117" s="4"/>
      <c r="W117" s="4"/>
      <c r="X117" s="4"/>
      <c r="Y117" s="4"/>
      <c r="Z117" s="4"/>
      <c r="AA117" s="4"/>
      <c r="AB117" s="4"/>
      <c r="AC117" s="4"/>
    </row>
    <row r="118" spans="1:29" x14ac:dyDescent="0.25">
      <c r="A118" s="170"/>
      <c r="B118" s="82"/>
      <c r="C118" s="82"/>
      <c r="D118" s="82"/>
      <c r="E118" s="82"/>
      <c r="F118" s="5"/>
      <c r="G118" s="5"/>
      <c r="H118" s="5"/>
      <c r="I118" s="5"/>
      <c r="J118" s="5"/>
      <c r="K118" s="5"/>
      <c r="L118" s="25"/>
      <c r="M118" s="3"/>
      <c r="N118" s="3"/>
      <c r="O118" s="3"/>
      <c r="P118" s="3"/>
      <c r="Q118" s="3"/>
      <c r="R118" s="4"/>
      <c r="S118" s="3"/>
      <c r="T118" s="3"/>
      <c r="W118" s="3"/>
      <c r="X118" s="3"/>
      <c r="Y118" s="3"/>
      <c r="Z118" s="3"/>
      <c r="AA118" s="3"/>
      <c r="AB118" s="3"/>
      <c r="AC118" s="3"/>
    </row>
    <row r="119" spans="1:29" x14ac:dyDescent="0.25">
      <c r="A119" s="170"/>
      <c r="B119" s="82"/>
      <c r="C119" s="82"/>
      <c r="D119" s="82"/>
      <c r="E119" s="82"/>
      <c r="F119" s="82" t="s">
        <v>12</v>
      </c>
      <c r="G119" s="82" t="s">
        <v>3</v>
      </c>
      <c r="H119" s="82" t="s">
        <v>92</v>
      </c>
      <c r="I119" s="82" t="s">
        <v>13</v>
      </c>
      <c r="J119" s="82" t="s">
        <v>2</v>
      </c>
      <c r="K119" s="82" t="s">
        <v>0</v>
      </c>
      <c r="L119" s="3" t="s">
        <v>1</v>
      </c>
      <c r="M119" s="3" t="s">
        <v>14</v>
      </c>
      <c r="N119" s="3" t="s">
        <v>4</v>
      </c>
      <c r="O119" s="3" t="s">
        <v>5</v>
      </c>
      <c r="P119" s="3" t="s">
        <v>6</v>
      </c>
      <c r="Q119" s="3" t="s">
        <v>102</v>
      </c>
      <c r="R119" s="4"/>
      <c r="S119" s="3" t="s">
        <v>94</v>
      </c>
      <c r="T119" s="3" t="s">
        <v>93</v>
      </c>
      <c r="W119" s="4"/>
      <c r="X119" s="4"/>
      <c r="Y119" s="4"/>
      <c r="Z119" s="4"/>
      <c r="AA119" s="4"/>
      <c r="AB119" s="4"/>
      <c r="AC119" s="4"/>
    </row>
    <row r="120" spans="1:29" ht="15.75" thickBot="1" x14ac:dyDescent="0.3">
      <c r="A120" s="170"/>
      <c r="B120" s="82">
        <v>91523</v>
      </c>
      <c r="C120" s="82" t="s">
        <v>33</v>
      </c>
      <c r="D120" s="82">
        <v>3</v>
      </c>
      <c r="E120" s="82" t="s">
        <v>23</v>
      </c>
      <c r="F120" s="20">
        <v>8852</v>
      </c>
      <c r="G120" s="61">
        <v>513</v>
      </c>
      <c r="H120" s="61">
        <v>1319</v>
      </c>
      <c r="I120" s="31">
        <v>1584</v>
      </c>
      <c r="J120" s="31">
        <v>2347</v>
      </c>
      <c r="K120" s="31">
        <v>2308</v>
      </c>
      <c r="L120" s="22">
        <v>781</v>
      </c>
      <c r="M120" s="119">
        <f>I120/(F120-G120-H120)</f>
        <v>0.22564102564102564</v>
      </c>
      <c r="N120" s="23">
        <f>J120/(F120-G120-H120)</f>
        <v>0.33433048433048435</v>
      </c>
      <c r="O120" s="23">
        <f>K120/(F120-G120-H120)</f>
        <v>0.32877492877492875</v>
      </c>
      <c r="P120" s="24">
        <f>L120/(F120-G120-H120)</f>
        <v>0.11125356125356126</v>
      </c>
      <c r="Q120" s="25" t="s">
        <v>98</v>
      </c>
      <c r="R120" s="4"/>
      <c r="S120" s="2">
        <f>H120/F120</f>
        <v>0.14900587437867149</v>
      </c>
      <c r="T120" s="72">
        <f>G120/F120</f>
        <v>5.7953004970628108E-2</v>
      </c>
      <c r="W120" s="4"/>
      <c r="X120" s="4"/>
      <c r="Y120" s="4"/>
      <c r="Z120" s="4"/>
      <c r="AA120" s="4"/>
      <c r="AB120" s="4"/>
      <c r="AC120" s="4"/>
    </row>
    <row r="121" spans="1:29" x14ac:dyDescent="0.25">
      <c r="A121" s="170"/>
      <c r="B121" s="82"/>
      <c r="C121" s="82" t="s">
        <v>18</v>
      </c>
      <c r="D121" s="82"/>
      <c r="E121" s="82"/>
      <c r="F121" s="89">
        <v>1570</v>
      </c>
      <c r="G121" s="90">
        <v>52</v>
      </c>
      <c r="H121" s="90">
        <v>237</v>
      </c>
      <c r="I121" s="90">
        <v>168</v>
      </c>
      <c r="J121" s="90">
        <v>394</v>
      </c>
      <c r="K121" s="90">
        <v>520</v>
      </c>
      <c r="L121" s="91">
        <v>199</v>
      </c>
      <c r="M121" s="92">
        <f>I121/(F121-G121-H121)</f>
        <v>0.13114754098360656</v>
      </c>
      <c r="N121" s="93">
        <f>J121/(F121-G121-H121)</f>
        <v>0.30757220921155348</v>
      </c>
      <c r="O121" s="93">
        <f>K121/(F121-G121-H121)</f>
        <v>0.4059328649492584</v>
      </c>
      <c r="P121" s="94">
        <f>L121/(F121-G121-H121)</f>
        <v>0.15534738485558158</v>
      </c>
      <c r="Q121" s="88" t="s">
        <v>103</v>
      </c>
      <c r="R121" s="4"/>
      <c r="S121" s="2">
        <f t="shared" ref="S121:S124" si="14">H121/F121</f>
        <v>0.15095541401273885</v>
      </c>
      <c r="T121" s="72">
        <f t="shared" ref="T121:T124" si="15">G121/F121</f>
        <v>3.3121019108280254E-2</v>
      </c>
      <c r="W121" s="4"/>
      <c r="X121" s="4"/>
      <c r="Y121" s="4"/>
      <c r="Z121" s="4"/>
      <c r="AA121" s="4"/>
      <c r="AB121" s="4"/>
      <c r="AC121" s="4"/>
    </row>
    <row r="122" spans="1:29" x14ac:dyDescent="0.25">
      <c r="A122" s="170"/>
      <c r="B122" s="82"/>
      <c r="C122" s="82"/>
      <c r="D122" s="82"/>
      <c r="E122" s="82"/>
      <c r="F122" s="14">
        <v>4439</v>
      </c>
      <c r="G122" s="15">
        <v>187</v>
      </c>
      <c r="H122" s="15">
        <v>663</v>
      </c>
      <c r="I122" s="15">
        <v>627</v>
      </c>
      <c r="J122" s="15">
        <v>1221</v>
      </c>
      <c r="K122" s="15">
        <v>1276</v>
      </c>
      <c r="L122" s="86">
        <v>465</v>
      </c>
      <c r="M122" s="17">
        <f>I122/(F122-G122-H122)</f>
        <v>0.17470047366954583</v>
      </c>
      <c r="N122" s="18">
        <f>J122/(F122-G122-H122)</f>
        <v>0.34020618556701032</v>
      </c>
      <c r="O122" s="18">
        <f>K122/(F122-G122-H122)</f>
        <v>0.35553078852047926</v>
      </c>
      <c r="P122" s="19">
        <f>L122/(F122-G122-H122)</f>
        <v>0.12956255224296462</v>
      </c>
      <c r="Q122" s="88" t="s">
        <v>99</v>
      </c>
      <c r="R122" s="4"/>
      <c r="S122" s="2">
        <f t="shared" si="14"/>
        <v>0.14935796350529398</v>
      </c>
      <c r="T122" s="72">
        <f t="shared" si="15"/>
        <v>4.2126605091236766E-2</v>
      </c>
      <c r="W122" s="4"/>
      <c r="X122" s="4"/>
      <c r="Y122" s="4"/>
      <c r="Z122" s="4"/>
      <c r="AA122" s="4"/>
      <c r="AB122" s="4"/>
      <c r="AC122" s="4"/>
    </row>
    <row r="123" spans="1:29" x14ac:dyDescent="0.25">
      <c r="A123" s="170"/>
      <c r="B123" s="82"/>
      <c r="C123" s="82"/>
      <c r="D123" s="82"/>
      <c r="E123" s="82"/>
      <c r="F123" s="14">
        <v>3640</v>
      </c>
      <c r="G123" s="30">
        <v>246</v>
      </c>
      <c r="H123" s="30">
        <v>555</v>
      </c>
      <c r="I123" s="30">
        <v>700</v>
      </c>
      <c r="J123" s="30">
        <v>933</v>
      </c>
      <c r="K123" s="30">
        <v>918</v>
      </c>
      <c r="L123" s="86">
        <v>288</v>
      </c>
      <c r="M123" s="120">
        <f>I123/(F123-G123-H123)</f>
        <v>0.24656569214512153</v>
      </c>
      <c r="N123" s="18">
        <f>J123/(F123-G123-H123)</f>
        <v>0.32863684395914056</v>
      </c>
      <c r="O123" s="18">
        <f>K123/(F123-G123-H123)</f>
        <v>0.32335329341317365</v>
      </c>
      <c r="P123" s="19">
        <f>L123/(F123-G123-H123)</f>
        <v>0.10144417048256428</v>
      </c>
      <c r="Q123" s="88" t="s">
        <v>101</v>
      </c>
      <c r="R123" s="4"/>
      <c r="S123" s="2">
        <f t="shared" si="14"/>
        <v>0.15247252747252749</v>
      </c>
      <c r="T123" s="72">
        <f t="shared" si="15"/>
        <v>6.7582417582417578E-2</v>
      </c>
      <c r="W123" s="4"/>
      <c r="X123" s="4"/>
      <c r="Y123" s="4"/>
      <c r="Z123" s="4"/>
      <c r="AA123" s="4"/>
      <c r="AB123" s="4"/>
      <c r="AC123" s="4"/>
    </row>
    <row r="124" spans="1:29" ht="15.75" thickBot="1" x14ac:dyDescent="0.3">
      <c r="A124" s="170"/>
      <c r="B124" s="82"/>
      <c r="C124" s="82"/>
      <c r="D124" s="82"/>
      <c r="E124" s="82"/>
      <c r="F124" s="20">
        <v>773</v>
      </c>
      <c r="G124" s="31">
        <v>80</v>
      </c>
      <c r="H124" s="31">
        <v>101</v>
      </c>
      <c r="I124" s="31">
        <v>257</v>
      </c>
      <c r="J124" s="31">
        <v>193</v>
      </c>
      <c r="K124" s="31">
        <v>114</v>
      </c>
      <c r="L124" s="87">
        <v>28</v>
      </c>
      <c r="M124" s="119">
        <f>I124/(F124-G124-H124)</f>
        <v>0.4341216216216216</v>
      </c>
      <c r="N124" s="23">
        <f>J124/(F124-G124-H124)</f>
        <v>0.32601351351351349</v>
      </c>
      <c r="O124" s="23">
        <f>K124/(F124-G124-H124)</f>
        <v>0.19256756756756757</v>
      </c>
      <c r="P124" s="24">
        <f>L124/(F124-G124-H124)</f>
        <v>4.72972972972973E-2</v>
      </c>
      <c r="Q124" s="85" t="s">
        <v>182</v>
      </c>
      <c r="R124" s="4"/>
      <c r="S124" s="2">
        <f t="shared" si="14"/>
        <v>0.13065976714100905</v>
      </c>
      <c r="T124" s="72">
        <f t="shared" si="15"/>
        <v>0.10349288486416559</v>
      </c>
      <c r="W124" s="4"/>
      <c r="X124" s="4"/>
      <c r="Y124" s="4"/>
      <c r="Z124" s="4"/>
      <c r="AA124" s="4"/>
      <c r="AB124" s="4"/>
      <c r="AC124" s="4"/>
    </row>
    <row r="125" spans="1:29" x14ac:dyDescent="0.25">
      <c r="A125" s="170"/>
      <c r="B125" s="82"/>
      <c r="C125" s="82"/>
      <c r="D125" s="82"/>
      <c r="E125" s="82"/>
      <c r="F125" s="5"/>
      <c r="G125" s="5"/>
      <c r="H125" s="5"/>
      <c r="I125" s="5"/>
      <c r="J125" s="5"/>
      <c r="K125" s="5"/>
      <c r="L125" s="25"/>
      <c r="M125" s="2"/>
      <c r="N125" s="2"/>
      <c r="O125" s="2"/>
      <c r="P125" s="2"/>
      <c r="Q125" s="3"/>
      <c r="R125" s="4"/>
      <c r="S125" s="3"/>
      <c r="T125" s="3"/>
      <c r="W125" s="3"/>
      <c r="X125" s="3"/>
      <c r="Y125" s="3"/>
      <c r="Z125" s="3"/>
      <c r="AA125" s="3"/>
      <c r="AB125" s="3"/>
      <c r="AC125" s="3"/>
    </row>
    <row r="126" spans="1:29" ht="15.75" thickBot="1" x14ac:dyDescent="0.3">
      <c r="A126" s="170"/>
      <c r="B126" s="82"/>
      <c r="C126" s="82"/>
      <c r="D126" s="82"/>
      <c r="E126" s="82"/>
      <c r="F126" s="82" t="s">
        <v>12</v>
      </c>
      <c r="G126" s="82" t="s">
        <v>3</v>
      </c>
      <c r="H126" s="82" t="s">
        <v>92</v>
      </c>
      <c r="I126" s="82" t="s">
        <v>13</v>
      </c>
      <c r="J126" s="82" t="s">
        <v>2</v>
      </c>
      <c r="K126" s="82" t="s">
        <v>0</v>
      </c>
      <c r="L126" s="3" t="s">
        <v>1</v>
      </c>
      <c r="M126" s="3" t="s">
        <v>14</v>
      </c>
      <c r="N126" s="3" t="s">
        <v>4</v>
      </c>
      <c r="O126" s="3" t="s">
        <v>5</v>
      </c>
      <c r="P126" s="3" t="s">
        <v>6</v>
      </c>
      <c r="Q126" s="3" t="s">
        <v>102</v>
      </c>
      <c r="R126" s="4"/>
      <c r="S126" s="3" t="s">
        <v>94</v>
      </c>
      <c r="T126" s="3" t="s">
        <v>93</v>
      </c>
      <c r="W126" s="4"/>
      <c r="X126" s="4"/>
      <c r="Y126" s="4"/>
      <c r="Z126" s="4"/>
      <c r="AA126" s="4"/>
      <c r="AB126" s="4"/>
      <c r="AC126" s="4"/>
    </row>
    <row r="127" spans="1:29" ht="15.75" thickBot="1" x14ac:dyDescent="0.3">
      <c r="A127" s="170"/>
      <c r="B127" s="82">
        <v>91524</v>
      </c>
      <c r="C127" s="82" t="s">
        <v>34</v>
      </c>
      <c r="D127" s="82">
        <v>3</v>
      </c>
      <c r="E127" s="82" t="s">
        <v>23</v>
      </c>
      <c r="F127" s="20">
        <v>9079</v>
      </c>
      <c r="G127" s="95">
        <v>532</v>
      </c>
      <c r="H127" s="95">
        <v>891</v>
      </c>
      <c r="I127" s="96">
        <v>1462</v>
      </c>
      <c r="J127" s="96">
        <v>2567</v>
      </c>
      <c r="K127" s="96">
        <v>2248</v>
      </c>
      <c r="L127" s="97">
        <v>1379</v>
      </c>
      <c r="M127" s="98">
        <f>I127/(F127-G127-H127)</f>
        <v>0.19096133751306166</v>
      </c>
      <c r="N127" s="99">
        <f>J127/(F127-G127-H127)</f>
        <v>0.33529258098223613</v>
      </c>
      <c r="O127" s="99">
        <f>K127/(F127-G127-H127)</f>
        <v>0.2936259143155695</v>
      </c>
      <c r="P127" s="100">
        <f>L127/(F127-G127-H127)</f>
        <v>0.18012016718913271</v>
      </c>
      <c r="Q127" s="25" t="s">
        <v>98</v>
      </c>
      <c r="R127" s="4"/>
      <c r="S127" s="2">
        <f>H127/F127</f>
        <v>9.8138561515585421E-2</v>
      </c>
      <c r="T127" s="72">
        <f>G127/F127</f>
        <v>5.8596761757902856E-2</v>
      </c>
      <c r="W127" s="4"/>
      <c r="X127" s="4"/>
      <c r="Y127" s="4"/>
      <c r="Z127" s="4"/>
      <c r="AA127" s="4"/>
      <c r="AB127" s="4"/>
      <c r="AC127" s="4"/>
    </row>
    <row r="128" spans="1:29" x14ac:dyDescent="0.25">
      <c r="A128" s="170"/>
      <c r="B128" s="82"/>
      <c r="C128" s="82" t="s">
        <v>30</v>
      </c>
      <c r="D128" s="82"/>
      <c r="E128" s="82"/>
      <c r="F128" s="89">
        <v>1607</v>
      </c>
      <c r="G128" s="90">
        <v>65</v>
      </c>
      <c r="H128" s="90">
        <v>107</v>
      </c>
      <c r="I128" s="90">
        <v>171</v>
      </c>
      <c r="J128" s="90">
        <v>457</v>
      </c>
      <c r="K128" s="90">
        <v>451</v>
      </c>
      <c r="L128" s="91">
        <v>356</v>
      </c>
      <c r="M128" s="92">
        <f>I128/(F128-G128-H128)</f>
        <v>0.11916376306620209</v>
      </c>
      <c r="N128" s="93">
        <f>J128/(F128-G128-H128)</f>
        <v>0.31846689895470381</v>
      </c>
      <c r="O128" s="93">
        <f>K128/(F128-G128-H128)</f>
        <v>0.31428571428571428</v>
      </c>
      <c r="P128" s="102">
        <f>L128/(F128-G128-H128)</f>
        <v>0.2480836236933798</v>
      </c>
      <c r="Q128" s="88" t="s">
        <v>103</v>
      </c>
      <c r="R128" s="4"/>
      <c r="S128" s="2">
        <f t="shared" ref="S128:S131" si="16">H128/F128</f>
        <v>6.6583696328562536E-2</v>
      </c>
      <c r="T128" s="72">
        <f t="shared" ref="T128:T131" si="17">G128/F128</f>
        <v>4.044803982576229E-2</v>
      </c>
      <c r="W128" s="4"/>
      <c r="X128" s="4"/>
      <c r="Y128" s="4"/>
      <c r="Z128" s="4"/>
      <c r="AA128" s="4"/>
      <c r="AB128" s="4"/>
      <c r="AC128" s="4"/>
    </row>
    <row r="129" spans="1:29" x14ac:dyDescent="0.25">
      <c r="A129" s="170"/>
      <c r="B129" s="82"/>
      <c r="C129" s="82"/>
      <c r="D129" s="82"/>
      <c r="E129" s="82"/>
      <c r="F129" s="14">
        <v>4492</v>
      </c>
      <c r="G129" s="15">
        <v>178</v>
      </c>
      <c r="H129" s="15">
        <v>352</v>
      </c>
      <c r="I129" s="15">
        <v>577</v>
      </c>
      <c r="J129" s="15">
        <v>1294</v>
      </c>
      <c r="K129" s="15">
        <v>1258</v>
      </c>
      <c r="L129" s="86">
        <v>833</v>
      </c>
      <c r="M129" s="17">
        <f>I129/(F129-G129-H129)</f>
        <v>0.14563351842503786</v>
      </c>
      <c r="N129" s="18">
        <f>J129/(F129-G129-H129)</f>
        <v>0.32660272589601214</v>
      </c>
      <c r="O129" s="18">
        <f>K129/(F129-G129-H129)</f>
        <v>0.31751640585562846</v>
      </c>
      <c r="P129" s="19">
        <f>L129/(F129-G129-H129)</f>
        <v>0.21024734982332155</v>
      </c>
      <c r="Q129" s="88" t="s">
        <v>99</v>
      </c>
      <c r="R129" s="4"/>
      <c r="S129" s="2">
        <f t="shared" si="16"/>
        <v>7.8361531611754229E-2</v>
      </c>
      <c r="T129" s="72">
        <f t="shared" si="17"/>
        <v>3.9626001780943901E-2</v>
      </c>
      <c r="W129" s="4"/>
      <c r="X129" s="4"/>
      <c r="Y129" s="4"/>
      <c r="Z129" s="4"/>
      <c r="AA129" s="4"/>
      <c r="AB129" s="4"/>
      <c r="AC129" s="4"/>
    </row>
    <row r="130" spans="1:29" x14ac:dyDescent="0.25">
      <c r="A130" s="170"/>
      <c r="B130" s="82"/>
      <c r="C130" s="82"/>
      <c r="D130" s="82"/>
      <c r="E130" s="82"/>
      <c r="F130" s="14">
        <v>3739</v>
      </c>
      <c r="G130" s="30">
        <v>264</v>
      </c>
      <c r="H130" s="30">
        <v>411</v>
      </c>
      <c r="I130" s="30">
        <v>638</v>
      </c>
      <c r="J130" s="30">
        <v>1051</v>
      </c>
      <c r="K130" s="30">
        <v>875</v>
      </c>
      <c r="L130" s="86">
        <v>500</v>
      </c>
      <c r="M130" s="120">
        <f>I130/(F130-G130-H130)</f>
        <v>0.20822454308093996</v>
      </c>
      <c r="N130" s="18">
        <f>J130/(F130-G130-H130)</f>
        <v>0.34301566579634463</v>
      </c>
      <c r="O130" s="18">
        <f>K130/(F130-G130-H130)</f>
        <v>0.2855744125326371</v>
      </c>
      <c r="P130" s="19">
        <f>L130/(F130-G130-H130)</f>
        <v>0.16318537859007834</v>
      </c>
      <c r="Q130" s="88" t="s">
        <v>101</v>
      </c>
      <c r="R130" s="4"/>
      <c r="S130" s="2">
        <f t="shared" si="16"/>
        <v>0.10992243915485424</v>
      </c>
      <c r="T130" s="72">
        <f t="shared" si="17"/>
        <v>7.0607114201658203E-2</v>
      </c>
      <c r="W130" s="4"/>
      <c r="X130" s="4"/>
      <c r="Y130" s="4"/>
      <c r="Z130" s="4"/>
      <c r="AA130" s="4"/>
      <c r="AB130" s="4"/>
      <c r="AC130" s="4"/>
    </row>
    <row r="131" spans="1:29" ht="15.75" thickBot="1" x14ac:dyDescent="0.3">
      <c r="A131" s="170"/>
      <c r="B131" s="82"/>
      <c r="C131" s="82"/>
      <c r="D131" s="82"/>
      <c r="E131" s="82"/>
      <c r="F131" s="20">
        <v>848</v>
      </c>
      <c r="G131" s="31">
        <v>90</v>
      </c>
      <c r="H131" s="31">
        <v>128</v>
      </c>
      <c r="I131" s="31">
        <v>247</v>
      </c>
      <c r="J131" s="31">
        <v>222</v>
      </c>
      <c r="K131" s="31">
        <v>115</v>
      </c>
      <c r="L131" s="87">
        <v>46</v>
      </c>
      <c r="M131" s="119">
        <f>I131/(F131-G131-H131)</f>
        <v>0.39206349206349206</v>
      </c>
      <c r="N131" s="23">
        <f>J131/(F131-G131-H131)</f>
        <v>0.35238095238095241</v>
      </c>
      <c r="O131" s="23">
        <f>K131/(F131-G131-H131)</f>
        <v>0.18253968253968253</v>
      </c>
      <c r="P131" s="24">
        <f>L131/(F131-G131-H131)</f>
        <v>7.301587301587302E-2</v>
      </c>
      <c r="Q131" s="85" t="s">
        <v>182</v>
      </c>
      <c r="R131" s="4"/>
      <c r="S131" s="2">
        <f t="shared" si="16"/>
        <v>0.15094339622641509</v>
      </c>
      <c r="T131" s="72">
        <f t="shared" si="17"/>
        <v>0.10613207547169812</v>
      </c>
      <c r="W131" s="4"/>
      <c r="X131" s="4"/>
      <c r="Y131" s="4"/>
      <c r="Z131" s="4"/>
      <c r="AA131" s="4"/>
      <c r="AB131" s="4"/>
      <c r="AC131" s="4"/>
    </row>
    <row r="132" spans="1:29" x14ac:dyDescent="0.25">
      <c r="A132" s="170"/>
      <c r="B132" s="82"/>
      <c r="C132" s="82"/>
      <c r="D132" s="82"/>
      <c r="E132" s="82"/>
      <c r="F132" s="5"/>
      <c r="G132" s="5"/>
      <c r="H132" s="5"/>
      <c r="I132" s="5"/>
      <c r="J132" s="5"/>
      <c r="K132" s="5"/>
      <c r="L132" s="25"/>
      <c r="M132" s="2"/>
      <c r="N132" s="2"/>
      <c r="O132" s="2"/>
      <c r="P132" s="2"/>
      <c r="Q132" s="3"/>
      <c r="R132" s="4"/>
      <c r="S132" s="3"/>
      <c r="T132" s="3"/>
      <c r="W132" s="3"/>
      <c r="X132" s="3"/>
      <c r="Y132" s="3"/>
      <c r="Z132" s="3"/>
      <c r="AA132" s="3"/>
      <c r="AB132" s="3"/>
      <c r="AC132" s="3"/>
    </row>
    <row r="133" spans="1:29" x14ac:dyDescent="0.25">
      <c r="A133" s="170"/>
      <c r="B133" s="82"/>
      <c r="C133" s="82"/>
      <c r="D133" s="82"/>
      <c r="E133" s="82"/>
      <c r="F133" s="82" t="s">
        <v>12</v>
      </c>
      <c r="G133" s="82" t="s">
        <v>3</v>
      </c>
      <c r="H133" s="82" t="s">
        <v>92</v>
      </c>
      <c r="I133" s="82" t="s">
        <v>13</v>
      </c>
      <c r="J133" s="82" t="s">
        <v>2</v>
      </c>
      <c r="K133" s="82" t="s">
        <v>0</v>
      </c>
      <c r="L133" s="3" t="s">
        <v>1</v>
      </c>
      <c r="M133" s="3" t="s">
        <v>14</v>
      </c>
      <c r="N133" s="3" t="s">
        <v>4</v>
      </c>
      <c r="O133" s="3" t="s">
        <v>5</v>
      </c>
      <c r="P133" s="3" t="s">
        <v>6</v>
      </c>
      <c r="Q133" s="3" t="s">
        <v>102</v>
      </c>
      <c r="R133" s="4"/>
      <c r="S133" s="3" t="s">
        <v>94</v>
      </c>
      <c r="T133" s="3" t="s">
        <v>93</v>
      </c>
      <c r="W133" s="4"/>
      <c r="X133" s="4"/>
      <c r="Y133" s="4"/>
      <c r="Z133" s="4"/>
      <c r="AA133" s="4"/>
      <c r="AB133" s="4"/>
      <c r="AC133" s="4"/>
    </row>
    <row r="134" spans="1:29" ht="15.75" thickBot="1" x14ac:dyDescent="0.3">
      <c r="A134" s="170"/>
      <c r="B134" s="82">
        <v>91526</v>
      </c>
      <c r="C134" s="82" t="s">
        <v>35</v>
      </c>
      <c r="D134" s="82">
        <v>3</v>
      </c>
      <c r="E134" s="82" t="s">
        <v>23</v>
      </c>
      <c r="F134" s="20">
        <v>7807</v>
      </c>
      <c r="G134" s="61">
        <v>402</v>
      </c>
      <c r="H134" s="61">
        <v>2031</v>
      </c>
      <c r="I134" s="31">
        <v>1128</v>
      </c>
      <c r="J134" s="31">
        <v>2001</v>
      </c>
      <c r="K134" s="31">
        <v>1371</v>
      </c>
      <c r="L134" s="22">
        <v>874</v>
      </c>
      <c r="M134" s="119">
        <f>I134/(F134-G134-H134)</f>
        <v>0.20989951618905842</v>
      </c>
      <c r="N134" s="23">
        <f>J134/(F134-G134-H134)</f>
        <v>0.37234834387793075</v>
      </c>
      <c r="O134" s="23">
        <f>K134/(F134-G134-H134)</f>
        <v>0.25511723111276519</v>
      </c>
      <c r="P134" s="24">
        <f>L134/(F134-G134-H134)</f>
        <v>0.16263490882024562</v>
      </c>
      <c r="Q134" s="44" t="s">
        <v>98</v>
      </c>
      <c r="R134" s="4"/>
      <c r="S134" s="76">
        <f>H134/F134</f>
        <v>0.2601511464070706</v>
      </c>
      <c r="T134" s="72">
        <f>G134/F134</f>
        <v>5.1492250544383243E-2</v>
      </c>
      <c r="W134" s="4"/>
      <c r="X134" s="4"/>
      <c r="Y134" s="4"/>
      <c r="Z134" s="4"/>
      <c r="AA134" s="4"/>
      <c r="AB134" s="4"/>
      <c r="AC134" s="4"/>
    </row>
    <row r="135" spans="1:29" x14ac:dyDescent="0.25">
      <c r="A135" s="170"/>
      <c r="B135" s="82"/>
      <c r="C135" s="82" t="s">
        <v>30</v>
      </c>
      <c r="D135" s="82"/>
      <c r="E135" s="82"/>
      <c r="F135" s="89">
        <v>1428</v>
      </c>
      <c r="G135" s="90">
        <v>39</v>
      </c>
      <c r="H135" s="90">
        <v>305</v>
      </c>
      <c r="I135" s="90">
        <v>163</v>
      </c>
      <c r="J135" s="90">
        <v>387</v>
      </c>
      <c r="K135" s="90">
        <v>315</v>
      </c>
      <c r="L135" s="91">
        <v>219</v>
      </c>
      <c r="M135" s="92">
        <f>I135/(F135-G135-H135)</f>
        <v>0.15036900369003689</v>
      </c>
      <c r="N135" s="93">
        <f>J135/(F135-G135-H135)</f>
        <v>0.3570110701107011</v>
      </c>
      <c r="O135" s="93">
        <f>K135/(F135-G135-H135)</f>
        <v>0.29059040590405905</v>
      </c>
      <c r="P135" s="94">
        <f>L135/(F135-G135-H135)</f>
        <v>0.20202952029520296</v>
      </c>
      <c r="Q135" s="85" t="s">
        <v>103</v>
      </c>
      <c r="R135" s="4"/>
      <c r="S135" s="76">
        <f t="shared" ref="S135:S138" si="18">H135/F135</f>
        <v>0.21358543417366946</v>
      </c>
      <c r="T135" s="72">
        <f t="shared" ref="T135:T138" si="19">G135/F135</f>
        <v>2.7310924369747899E-2</v>
      </c>
      <c r="W135" s="4"/>
      <c r="X135" s="4"/>
      <c r="Y135" s="4"/>
      <c r="Z135" s="4"/>
      <c r="AA135" s="4"/>
      <c r="AB135" s="4"/>
      <c r="AC135" s="4"/>
    </row>
    <row r="136" spans="1:29" x14ac:dyDescent="0.25">
      <c r="A136" s="170"/>
      <c r="B136" s="82"/>
      <c r="C136" s="82"/>
      <c r="D136" s="82"/>
      <c r="E136" s="82"/>
      <c r="F136" s="14">
        <v>4040</v>
      </c>
      <c r="G136" s="15">
        <v>141</v>
      </c>
      <c r="H136" s="15">
        <v>956</v>
      </c>
      <c r="I136" s="15">
        <v>531</v>
      </c>
      <c r="J136" s="15">
        <v>1072</v>
      </c>
      <c r="K136" s="15">
        <v>807</v>
      </c>
      <c r="L136" s="86">
        <v>533</v>
      </c>
      <c r="M136" s="17">
        <f>I136/(F136-G136-H136)</f>
        <v>0.18042813455657492</v>
      </c>
      <c r="N136" s="18">
        <f>J136/(F136-G136-H136)</f>
        <v>0.36425416241930003</v>
      </c>
      <c r="O136" s="18">
        <f>K136/(F136-G136-H136)</f>
        <v>0.27420998980632011</v>
      </c>
      <c r="P136" s="19">
        <f>L136/(F136-G136-H136)</f>
        <v>0.18110771321780497</v>
      </c>
      <c r="Q136" s="85" t="s">
        <v>99</v>
      </c>
      <c r="R136" s="4"/>
      <c r="S136" s="76">
        <f t="shared" si="18"/>
        <v>0.23663366336633662</v>
      </c>
      <c r="T136" s="72">
        <f t="shared" si="19"/>
        <v>3.4900990099009904E-2</v>
      </c>
      <c r="W136" s="4"/>
      <c r="X136" s="4"/>
      <c r="Y136" s="4"/>
      <c r="Z136" s="4"/>
      <c r="AA136" s="4"/>
      <c r="AB136" s="4"/>
      <c r="AC136" s="4"/>
    </row>
    <row r="137" spans="1:29" x14ac:dyDescent="0.25">
      <c r="A137" s="170"/>
      <c r="B137" s="82"/>
      <c r="C137" s="82"/>
      <c r="D137" s="82"/>
      <c r="E137" s="82"/>
      <c r="F137" s="14">
        <v>3225</v>
      </c>
      <c r="G137" s="30">
        <v>208</v>
      </c>
      <c r="H137" s="30">
        <v>916</v>
      </c>
      <c r="I137" s="30">
        <v>467</v>
      </c>
      <c r="J137" s="30">
        <v>814</v>
      </c>
      <c r="K137" s="30">
        <v>503</v>
      </c>
      <c r="L137" s="86">
        <v>317</v>
      </c>
      <c r="M137" s="120">
        <f>I137/(F137-G137-H137)</f>
        <v>0.22227510709186102</v>
      </c>
      <c r="N137" s="18">
        <f>J137/(F137-G137-H137)</f>
        <v>0.38743455497382201</v>
      </c>
      <c r="O137" s="18">
        <f>K137/(F137-G137-H137)</f>
        <v>0.23940980485483104</v>
      </c>
      <c r="P137" s="19">
        <f>L137/(F137-G137-H137)</f>
        <v>0.15088053307948596</v>
      </c>
      <c r="Q137" s="85" t="s">
        <v>101</v>
      </c>
      <c r="R137" s="4"/>
      <c r="S137" s="76">
        <f t="shared" si="18"/>
        <v>0.28403100775193796</v>
      </c>
      <c r="T137" s="72">
        <f t="shared" si="19"/>
        <v>6.4496124031007754E-2</v>
      </c>
      <c r="W137" s="4"/>
      <c r="X137" s="4"/>
      <c r="Y137" s="4"/>
      <c r="Z137" s="4"/>
      <c r="AA137" s="4"/>
      <c r="AB137" s="4"/>
      <c r="AC137" s="4"/>
    </row>
    <row r="138" spans="1:29" ht="15.75" thickBot="1" x14ac:dyDescent="0.3">
      <c r="A138" s="170"/>
      <c r="B138" s="82"/>
      <c r="C138" s="82"/>
      <c r="D138" s="82"/>
      <c r="E138" s="82"/>
      <c r="F138" s="20">
        <v>542</v>
      </c>
      <c r="G138" s="31">
        <v>53</v>
      </c>
      <c r="H138" s="31">
        <v>159</v>
      </c>
      <c r="I138" s="31">
        <v>130</v>
      </c>
      <c r="J138" s="31">
        <v>115</v>
      </c>
      <c r="K138" s="31">
        <v>61</v>
      </c>
      <c r="L138" s="87">
        <v>24</v>
      </c>
      <c r="M138" s="119">
        <f>I138/(F138-G138-H138)</f>
        <v>0.39393939393939392</v>
      </c>
      <c r="N138" s="23">
        <f>J138/(F138-G138-H138)</f>
        <v>0.34848484848484851</v>
      </c>
      <c r="O138" s="23">
        <f>K138/(F138-G138-H138)</f>
        <v>0.18484848484848485</v>
      </c>
      <c r="P138" s="24">
        <f>L138/(F138-G138-H138)</f>
        <v>7.2727272727272724E-2</v>
      </c>
      <c r="Q138" s="85" t="s">
        <v>182</v>
      </c>
      <c r="R138" s="4"/>
      <c r="S138" s="76">
        <f t="shared" si="18"/>
        <v>0.29335793357933582</v>
      </c>
      <c r="T138" s="72">
        <f t="shared" si="19"/>
        <v>9.7785977859778592E-2</v>
      </c>
      <c r="W138" s="4"/>
      <c r="X138" s="4"/>
      <c r="Y138" s="4"/>
      <c r="Z138" s="4"/>
      <c r="AA138" s="4"/>
      <c r="AB138" s="4"/>
      <c r="AC138" s="4"/>
    </row>
    <row r="139" spans="1:29" x14ac:dyDescent="0.25">
      <c r="B139" s="82"/>
      <c r="C139" s="82"/>
      <c r="D139" s="82"/>
      <c r="E139" s="82"/>
      <c r="F139" s="82"/>
      <c r="G139" s="82"/>
      <c r="H139" s="82"/>
      <c r="I139" s="82"/>
      <c r="J139" s="82"/>
      <c r="K139" s="82"/>
      <c r="L139" s="3"/>
      <c r="M139" s="3"/>
      <c r="N139" s="3"/>
      <c r="O139" s="3"/>
      <c r="P139" s="3"/>
      <c r="Q139" s="3"/>
      <c r="R139" s="4"/>
      <c r="S139" s="4"/>
      <c r="W139" s="4"/>
      <c r="X139" s="4"/>
      <c r="Y139" s="4"/>
      <c r="Z139" s="4"/>
      <c r="AA139" s="4"/>
      <c r="AB139" s="4"/>
      <c r="AC139" s="4"/>
    </row>
    <row r="140" spans="1:29" x14ac:dyDescent="0.25">
      <c r="A140" s="81"/>
      <c r="B140" s="81"/>
      <c r="C140" s="81"/>
      <c r="D140" s="81"/>
      <c r="E140" s="81"/>
      <c r="F140" s="81"/>
      <c r="G140" s="81"/>
      <c r="H140" s="81"/>
      <c r="I140" s="81"/>
      <c r="J140" s="81"/>
      <c r="K140" s="81"/>
      <c r="L140" s="81"/>
      <c r="M140" s="81"/>
      <c r="N140" s="81"/>
      <c r="O140" s="81"/>
      <c r="P140" s="81"/>
      <c r="Q140" s="68"/>
      <c r="R140" s="81"/>
      <c r="S140" s="81"/>
      <c r="W140" s="3"/>
      <c r="X140" s="3"/>
      <c r="Y140" s="3"/>
      <c r="Z140" s="3"/>
      <c r="AA140" s="3"/>
      <c r="AB140" s="3"/>
      <c r="AC140" s="3"/>
    </row>
    <row r="141" spans="1:29" x14ac:dyDescent="0.25">
      <c r="B141" s="82" t="s">
        <v>9</v>
      </c>
      <c r="C141" s="1"/>
      <c r="D141" s="82" t="s">
        <v>10</v>
      </c>
      <c r="E141" s="82" t="s">
        <v>11</v>
      </c>
      <c r="F141" s="82" t="s">
        <v>12</v>
      </c>
      <c r="G141" s="82" t="s">
        <v>3</v>
      </c>
      <c r="H141" s="82" t="s">
        <v>92</v>
      </c>
      <c r="I141" s="82" t="s">
        <v>13</v>
      </c>
      <c r="J141" s="82" t="s">
        <v>2</v>
      </c>
      <c r="K141" s="82" t="s">
        <v>0</v>
      </c>
      <c r="L141" s="3" t="s">
        <v>1</v>
      </c>
      <c r="M141" s="3" t="s">
        <v>14</v>
      </c>
      <c r="N141" s="3" t="s">
        <v>4</v>
      </c>
      <c r="O141" s="3" t="s">
        <v>5</v>
      </c>
      <c r="P141" s="3" t="s">
        <v>6</v>
      </c>
      <c r="Q141" s="3" t="s">
        <v>102</v>
      </c>
      <c r="R141" s="4"/>
      <c r="S141" s="3" t="s">
        <v>94</v>
      </c>
      <c r="T141" s="3" t="s">
        <v>93</v>
      </c>
      <c r="W141" s="4"/>
      <c r="X141" s="4"/>
      <c r="Y141" s="4"/>
      <c r="Z141" s="4"/>
      <c r="AA141" s="4"/>
      <c r="AB141" s="4"/>
      <c r="AC141" s="4"/>
    </row>
    <row r="142" spans="1:29" ht="15" customHeight="1" thickBot="1" x14ac:dyDescent="0.3">
      <c r="A142" s="165" t="s">
        <v>188</v>
      </c>
      <c r="B142" s="82">
        <v>90940</v>
      </c>
      <c r="C142" s="82" t="s">
        <v>25</v>
      </c>
      <c r="D142" s="82">
        <v>1</v>
      </c>
      <c r="E142" s="82" t="s">
        <v>23</v>
      </c>
      <c r="F142" s="20">
        <v>32764</v>
      </c>
      <c r="G142" s="61">
        <v>2232</v>
      </c>
      <c r="H142" s="61">
        <v>3449</v>
      </c>
      <c r="I142" s="31">
        <v>7312</v>
      </c>
      <c r="J142" s="31">
        <v>9089</v>
      </c>
      <c r="K142" s="31">
        <v>7914</v>
      </c>
      <c r="L142" s="22">
        <v>2768</v>
      </c>
      <c r="M142" s="119">
        <f>I142/(F142-G142-H142)</f>
        <v>0.26998486135213973</v>
      </c>
      <c r="N142" s="23">
        <f>J142/(F142-G142-H142)</f>
        <v>0.33559797659048113</v>
      </c>
      <c r="O142" s="23">
        <f>K142/(F142-G142-H142)</f>
        <v>0.29221282723479675</v>
      </c>
      <c r="P142" s="24">
        <f>L142/(F142-G142-H142)</f>
        <v>0.10220433482258243</v>
      </c>
      <c r="Q142" s="44" t="s">
        <v>98</v>
      </c>
      <c r="R142" s="27"/>
      <c r="S142" s="2">
        <f>H142/F142</f>
        <v>0.10526797704797949</v>
      </c>
      <c r="T142" s="72">
        <f>G142/F142</f>
        <v>6.8123550238066169E-2</v>
      </c>
      <c r="W142" s="4"/>
      <c r="X142" s="4"/>
      <c r="Y142" s="4"/>
      <c r="Z142" s="4"/>
      <c r="AA142" s="4"/>
      <c r="AB142" s="4"/>
      <c r="AC142" s="4"/>
    </row>
    <row r="143" spans="1:29" x14ac:dyDescent="0.25">
      <c r="A143" s="165"/>
      <c r="B143" s="82"/>
      <c r="C143" s="82" t="s">
        <v>18</v>
      </c>
      <c r="D143" s="82"/>
      <c r="E143" s="82"/>
      <c r="F143" s="89">
        <v>4512</v>
      </c>
      <c r="G143" s="90">
        <v>193</v>
      </c>
      <c r="H143" s="90">
        <v>354</v>
      </c>
      <c r="I143" s="90">
        <v>602</v>
      </c>
      <c r="J143" s="90">
        <v>1181</v>
      </c>
      <c r="K143" s="90">
        <v>1454</v>
      </c>
      <c r="L143" s="91">
        <v>728</v>
      </c>
      <c r="M143" s="92">
        <f>I143/(F143-G143-H143)</f>
        <v>0.15182849936948298</v>
      </c>
      <c r="N143" s="93">
        <f>J143/(F143-G143-H143)</f>
        <v>0.29785624211853717</v>
      </c>
      <c r="O143" s="93">
        <f>K143/(F143-G143-H143)</f>
        <v>0.36670870113493065</v>
      </c>
      <c r="P143" s="94">
        <f>L143/(F143-G143-H143)</f>
        <v>0.18360655737704917</v>
      </c>
      <c r="Q143" s="85" t="s">
        <v>103</v>
      </c>
      <c r="R143" s="27"/>
      <c r="S143" s="2">
        <f t="shared" ref="S143:S146" si="20">H143/F143</f>
        <v>7.8457446808510634E-2</v>
      </c>
      <c r="T143" s="72">
        <f t="shared" ref="T143:T146" si="21">G143/F143</f>
        <v>4.2774822695035464E-2</v>
      </c>
      <c r="W143" s="4"/>
      <c r="X143" s="4"/>
      <c r="Y143" s="4"/>
      <c r="Z143" s="4"/>
      <c r="AA143" s="4"/>
      <c r="AB143" s="4"/>
      <c r="AC143" s="4"/>
    </row>
    <row r="144" spans="1:29" x14ac:dyDescent="0.25">
      <c r="A144" s="165"/>
      <c r="B144" s="82"/>
      <c r="C144" s="82"/>
      <c r="D144" s="82"/>
      <c r="E144" s="82"/>
      <c r="F144" s="14">
        <v>14127</v>
      </c>
      <c r="G144" s="15">
        <v>543</v>
      </c>
      <c r="H144" s="15">
        <v>1413</v>
      </c>
      <c r="I144" s="15">
        <v>2378</v>
      </c>
      <c r="J144" s="15">
        <v>3889</v>
      </c>
      <c r="K144" s="15">
        <v>4165</v>
      </c>
      <c r="L144" s="86">
        <v>1739</v>
      </c>
      <c r="M144" s="120">
        <f>I144/(F144-G144-H144)</f>
        <v>0.19538246651877414</v>
      </c>
      <c r="N144" s="18">
        <f>J144/(F144-G144-H144)</f>
        <v>0.31953003040013145</v>
      </c>
      <c r="O144" s="18">
        <f>K144/(F144-G144-H144)</f>
        <v>0.34220688521896309</v>
      </c>
      <c r="P144" s="19">
        <f>L144/(F144-G144-H144)</f>
        <v>0.1428806178621313</v>
      </c>
      <c r="Q144" s="85" t="s">
        <v>99</v>
      </c>
      <c r="R144" s="27"/>
      <c r="S144" s="2">
        <f t="shared" si="20"/>
        <v>0.10002123593119558</v>
      </c>
      <c r="T144" s="72">
        <f t="shared" si="21"/>
        <v>3.84370354640051E-2</v>
      </c>
      <c r="W144" s="4"/>
      <c r="X144" s="4"/>
      <c r="Y144" s="4"/>
      <c r="Z144" s="4"/>
      <c r="AA144" s="4"/>
      <c r="AB144" s="4"/>
      <c r="AC144" s="4"/>
    </row>
    <row r="145" spans="1:29" x14ac:dyDescent="0.25">
      <c r="A145" s="165"/>
      <c r="B145" s="82"/>
      <c r="C145" s="82"/>
      <c r="D145" s="82"/>
      <c r="E145" s="82"/>
      <c r="F145" s="14">
        <v>15177</v>
      </c>
      <c r="G145" s="30">
        <v>1199</v>
      </c>
      <c r="H145" s="30">
        <v>1663</v>
      </c>
      <c r="I145" s="30">
        <v>3695</v>
      </c>
      <c r="J145" s="30">
        <v>4362</v>
      </c>
      <c r="K145" s="30">
        <v>3312</v>
      </c>
      <c r="L145" s="86">
        <v>946</v>
      </c>
      <c r="M145" s="120">
        <f>I145/(F145-G145-H145)</f>
        <v>0.30004060089321966</v>
      </c>
      <c r="N145" s="18">
        <f>J145/(F145-G145-H145)</f>
        <v>0.35420219244823387</v>
      </c>
      <c r="O145" s="18">
        <f>K145/(F145-G145-H145)</f>
        <v>0.26894031668696711</v>
      </c>
      <c r="P145" s="19">
        <f>L145/(F145-G145-H145)</f>
        <v>7.6816889971579372E-2</v>
      </c>
      <c r="Q145" s="85" t="s">
        <v>101</v>
      </c>
      <c r="R145" s="4"/>
      <c r="S145" s="2">
        <f t="shared" si="20"/>
        <v>0.10957369704157607</v>
      </c>
      <c r="T145" s="72">
        <f t="shared" si="21"/>
        <v>7.900112011596494E-2</v>
      </c>
      <c r="W145" s="4"/>
      <c r="X145" s="4"/>
      <c r="Y145" s="4"/>
      <c r="Z145" s="4"/>
      <c r="AA145" s="4"/>
      <c r="AB145" s="4"/>
      <c r="AC145" s="4"/>
    </row>
    <row r="146" spans="1:29" ht="15.75" thickBot="1" x14ac:dyDescent="0.3">
      <c r="A146" s="165"/>
      <c r="B146" s="25"/>
      <c r="C146" s="25"/>
      <c r="D146" s="25"/>
      <c r="E146" s="25"/>
      <c r="F146" s="20">
        <v>3460</v>
      </c>
      <c r="G146" s="31">
        <v>490</v>
      </c>
      <c r="H146" s="31">
        <v>373</v>
      </c>
      <c r="I146" s="31">
        <v>1239</v>
      </c>
      <c r="J146" s="31">
        <v>838</v>
      </c>
      <c r="K146" s="31">
        <v>437</v>
      </c>
      <c r="L146" s="87">
        <v>83</v>
      </c>
      <c r="M146" s="119">
        <f>I146/(F146-G146-H146)</f>
        <v>0.47708894878706198</v>
      </c>
      <c r="N146" s="23">
        <f>J146/(F146-G146-H146)</f>
        <v>0.32268001540238739</v>
      </c>
      <c r="O146" s="23">
        <f>K146/(F146-G146-H146)</f>
        <v>0.16827108201771274</v>
      </c>
      <c r="P146" s="24">
        <f>L146/(F146-G146-H146)</f>
        <v>3.1959953792837892E-2</v>
      </c>
      <c r="Q146" s="85" t="s">
        <v>182</v>
      </c>
      <c r="R146" s="27"/>
      <c r="S146" s="2">
        <f t="shared" si="20"/>
        <v>0.10780346820809249</v>
      </c>
      <c r="T146" s="72">
        <f t="shared" si="21"/>
        <v>0.1416184971098266</v>
      </c>
      <c r="W146" s="4"/>
      <c r="X146" s="4"/>
      <c r="Y146" s="4"/>
      <c r="Z146" s="4"/>
      <c r="AA146" s="4"/>
      <c r="AB146" s="4"/>
      <c r="AC146" s="4"/>
    </row>
    <row r="147" spans="1:29" x14ac:dyDescent="0.25">
      <c r="A147" s="165"/>
      <c r="B147" s="25"/>
      <c r="C147" s="25"/>
      <c r="D147" s="25"/>
      <c r="E147" s="25"/>
      <c r="F147" s="25"/>
      <c r="G147" s="25"/>
      <c r="H147" s="25"/>
      <c r="I147" s="25"/>
      <c r="J147" s="25"/>
      <c r="K147" s="25"/>
      <c r="L147" s="25"/>
      <c r="M147" s="26"/>
      <c r="N147" s="26"/>
      <c r="O147" s="26"/>
      <c r="P147" s="26"/>
      <c r="Q147" s="25"/>
      <c r="R147" s="27"/>
      <c r="S147" s="4"/>
      <c r="W147" s="25"/>
      <c r="X147" s="3"/>
      <c r="Y147" s="3"/>
      <c r="Z147" s="3"/>
      <c r="AA147" s="3"/>
      <c r="AB147" s="3"/>
      <c r="AC147" s="3"/>
    </row>
    <row r="148" spans="1:29" x14ac:dyDescent="0.25">
      <c r="A148" s="165"/>
      <c r="B148" s="25"/>
      <c r="C148" s="25"/>
      <c r="D148" s="25"/>
      <c r="E148" s="25"/>
      <c r="F148" s="82" t="s">
        <v>12</v>
      </c>
      <c r="G148" s="82" t="s">
        <v>3</v>
      </c>
      <c r="H148" s="82" t="s">
        <v>92</v>
      </c>
      <c r="I148" s="82" t="s">
        <v>13</v>
      </c>
      <c r="J148" s="82" t="s">
        <v>2</v>
      </c>
      <c r="K148" s="82" t="s">
        <v>0</v>
      </c>
      <c r="L148" s="3" t="s">
        <v>1</v>
      </c>
      <c r="M148" s="3" t="s">
        <v>14</v>
      </c>
      <c r="N148" s="3" t="s">
        <v>4</v>
      </c>
      <c r="O148" s="3" t="s">
        <v>5</v>
      </c>
      <c r="P148" s="3" t="s">
        <v>6</v>
      </c>
      <c r="Q148" s="3" t="s">
        <v>102</v>
      </c>
      <c r="R148" s="4"/>
      <c r="S148" s="3" t="s">
        <v>94</v>
      </c>
      <c r="T148" s="3" t="s">
        <v>93</v>
      </c>
      <c r="W148" s="4"/>
      <c r="X148" s="4"/>
      <c r="Y148" s="4"/>
      <c r="Z148" s="4"/>
      <c r="AA148" s="4"/>
      <c r="AB148" s="4"/>
      <c r="AC148" s="4"/>
    </row>
    <row r="149" spans="1:29" ht="15.75" thickBot="1" x14ac:dyDescent="0.3">
      <c r="A149" s="165"/>
      <c r="B149" s="25">
        <v>90944</v>
      </c>
      <c r="C149" s="25" t="s">
        <v>37</v>
      </c>
      <c r="D149" s="25">
        <v>1</v>
      </c>
      <c r="E149" s="25" t="s">
        <v>23</v>
      </c>
      <c r="F149" s="20">
        <v>29348</v>
      </c>
      <c r="G149" s="61">
        <v>2009</v>
      </c>
      <c r="H149" s="61">
        <v>3532</v>
      </c>
      <c r="I149" s="31">
        <v>5497</v>
      </c>
      <c r="J149" s="31">
        <v>8377</v>
      </c>
      <c r="K149" s="31">
        <v>6638</v>
      </c>
      <c r="L149" s="22">
        <v>3295</v>
      </c>
      <c r="M149" s="119">
        <f>I149/(F149-G149-H149)</f>
        <v>0.23089847523837526</v>
      </c>
      <c r="N149" s="23">
        <f>J149/(F149-G149-H149)</f>
        <v>0.35187129835762593</v>
      </c>
      <c r="O149" s="23">
        <f>K149/(F149-G149-H149)</f>
        <v>0.27882555550888394</v>
      </c>
      <c r="P149" s="24">
        <f>L149/(F149-G149-H149)</f>
        <v>0.13840467089511488</v>
      </c>
      <c r="Q149" s="44" t="s">
        <v>98</v>
      </c>
      <c r="R149" s="27"/>
      <c r="S149" s="2">
        <f>H149/F149</f>
        <v>0.12034891645086547</v>
      </c>
      <c r="T149" s="72">
        <f>G149/F149</f>
        <v>6.8454409159056831E-2</v>
      </c>
      <c r="W149" s="4"/>
      <c r="X149" s="4"/>
      <c r="Y149" s="4"/>
      <c r="Z149" s="4"/>
      <c r="AA149" s="4"/>
      <c r="AB149" s="4"/>
      <c r="AC149" s="4"/>
    </row>
    <row r="150" spans="1:29" x14ac:dyDescent="0.25">
      <c r="A150" s="165"/>
      <c r="B150" s="25"/>
      <c r="C150" s="25" t="s">
        <v>18</v>
      </c>
      <c r="D150" s="25"/>
      <c r="E150" s="25"/>
      <c r="F150" s="89">
        <v>4237</v>
      </c>
      <c r="G150" s="90">
        <v>119</v>
      </c>
      <c r="H150" s="90">
        <v>330</v>
      </c>
      <c r="I150" s="90">
        <v>424</v>
      </c>
      <c r="J150" s="90">
        <v>1101</v>
      </c>
      <c r="K150" s="90">
        <v>1336</v>
      </c>
      <c r="L150" s="91">
        <v>927</v>
      </c>
      <c r="M150" s="92">
        <f>I150/(F150-G150-H150)</f>
        <v>0.1119324181626188</v>
      </c>
      <c r="N150" s="93">
        <f>J150/(F150-G150-H150)</f>
        <v>0.29065469904963043</v>
      </c>
      <c r="O150" s="93">
        <f>K150/(F150-G150-H150)</f>
        <v>0.35269271383315731</v>
      </c>
      <c r="P150" s="94">
        <f>L150/(F150-G150-H150)</f>
        <v>0.24472016895459345</v>
      </c>
      <c r="Q150" s="85" t="s">
        <v>103</v>
      </c>
      <c r="R150" s="27"/>
      <c r="S150" s="2">
        <f t="shared" ref="S150:S153" si="22">H150/F150</f>
        <v>7.7885296200141604E-2</v>
      </c>
      <c r="T150" s="72">
        <f t="shared" ref="T150:T153" si="23">G150/F150</f>
        <v>2.8085909841869247E-2</v>
      </c>
      <c r="W150" s="4"/>
      <c r="X150" s="4"/>
      <c r="Y150" s="4"/>
      <c r="Z150" s="4"/>
      <c r="AA150" s="4"/>
      <c r="AB150" s="4"/>
      <c r="AC150" s="4"/>
    </row>
    <row r="151" spans="1:29" x14ac:dyDescent="0.25">
      <c r="A151" s="165"/>
      <c r="B151" s="25"/>
      <c r="C151" s="25"/>
      <c r="D151" s="25"/>
      <c r="E151" s="25"/>
      <c r="F151" s="14">
        <v>11995</v>
      </c>
      <c r="G151" s="15">
        <v>390</v>
      </c>
      <c r="H151" s="15">
        <v>1230</v>
      </c>
      <c r="I151" s="15">
        <v>1653</v>
      </c>
      <c r="J151" s="15">
        <v>3347</v>
      </c>
      <c r="K151" s="15">
        <v>3329</v>
      </c>
      <c r="L151" s="86">
        <v>2046</v>
      </c>
      <c r="M151" s="17">
        <f>I151/(F151-G151-H151)</f>
        <v>0.15932530120481928</v>
      </c>
      <c r="N151" s="18">
        <f>J151/(F151-G151-H151)</f>
        <v>0.32260240963855424</v>
      </c>
      <c r="O151" s="18">
        <f>K151/(F151-G151-H151)</f>
        <v>0.32086746987951809</v>
      </c>
      <c r="P151" s="19">
        <f>L151/(F151-G151-H151)</f>
        <v>0.19720481927710842</v>
      </c>
      <c r="Q151" s="85" t="s">
        <v>99</v>
      </c>
      <c r="R151" s="27"/>
      <c r="S151" s="2">
        <f t="shared" si="22"/>
        <v>0.10254272613588995</v>
      </c>
      <c r="T151" s="72">
        <f t="shared" si="23"/>
        <v>3.2513547311379738E-2</v>
      </c>
      <c r="W151" s="4"/>
      <c r="X151" s="4"/>
      <c r="Y151" s="4"/>
      <c r="Z151" s="4"/>
      <c r="AA151" s="4"/>
      <c r="AB151" s="4"/>
      <c r="AC151" s="4"/>
    </row>
    <row r="152" spans="1:29" x14ac:dyDescent="0.25">
      <c r="A152" s="165"/>
      <c r="B152" s="25"/>
      <c r="C152" s="25"/>
      <c r="D152" s="25"/>
      <c r="E152" s="25"/>
      <c r="F152" s="14">
        <v>13903</v>
      </c>
      <c r="G152" s="30">
        <v>1050</v>
      </c>
      <c r="H152" s="30">
        <v>1838</v>
      </c>
      <c r="I152" s="30">
        <v>2750</v>
      </c>
      <c r="J152" s="30">
        <v>4173</v>
      </c>
      <c r="K152" s="30">
        <v>2940</v>
      </c>
      <c r="L152" s="86">
        <v>1152</v>
      </c>
      <c r="M152" s="120">
        <f>I152/(F152-G152-H152)</f>
        <v>0.24965955515206537</v>
      </c>
      <c r="N152" s="18">
        <f>J152/(F152-G152-H152)</f>
        <v>0.37884702678166138</v>
      </c>
      <c r="O152" s="18">
        <f>K152/(F152-G152-H152)</f>
        <v>0.26690876078075354</v>
      </c>
      <c r="P152" s="19">
        <f>L152/(F152-G152-H152)</f>
        <v>0.10458465728551974</v>
      </c>
      <c r="Q152" s="85" t="s">
        <v>101</v>
      </c>
      <c r="R152" s="27"/>
      <c r="S152" s="2">
        <f t="shared" si="22"/>
        <v>0.13220168308998059</v>
      </c>
      <c r="T152" s="72">
        <f t="shared" si="23"/>
        <v>7.5523268359346904E-2</v>
      </c>
      <c r="W152" s="4"/>
      <c r="X152" s="4"/>
      <c r="Y152" s="4"/>
      <c r="Z152" s="4"/>
      <c r="AA152" s="4"/>
      <c r="AB152" s="4"/>
      <c r="AC152" s="4"/>
    </row>
    <row r="153" spans="1:29" ht="15.75" thickBot="1" x14ac:dyDescent="0.3">
      <c r="A153" s="165"/>
      <c r="B153" s="25"/>
      <c r="C153" s="25"/>
      <c r="D153" s="25"/>
      <c r="E153" s="25"/>
      <c r="F153" s="20">
        <v>3450</v>
      </c>
      <c r="G153" s="31">
        <v>569</v>
      </c>
      <c r="H153" s="31">
        <v>464</v>
      </c>
      <c r="I153" s="31">
        <v>1094</v>
      </c>
      <c r="J153" s="31">
        <v>857</v>
      </c>
      <c r="K153" s="31">
        <v>369</v>
      </c>
      <c r="L153" s="87">
        <v>97</v>
      </c>
      <c r="M153" s="119">
        <f>I153/(F153-G153-H153)</f>
        <v>0.45262722383119569</v>
      </c>
      <c r="N153" s="23">
        <f>J153/(F153-G153-H153)</f>
        <v>0.35457178320231691</v>
      </c>
      <c r="O153" s="23">
        <f>K153/(F153-G153-H153)</f>
        <v>0.15266859743483657</v>
      </c>
      <c r="P153" s="24">
        <f>L153/(F153-G153-H153)</f>
        <v>4.0132395531650808E-2</v>
      </c>
      <c r="Q153" s="85" t="s">
        <v>182</v>
      </c>
      <c r="R153" s="27"/>
      <c r="S153" s="2">
        <f t="shared" si="22"/>
        <v>0.13449275362318841</v>
      </c>
      <c r="T153" s="72">
        <f t="shared" si="23"/>
        <v>0.16492753623188405</v>
      </c>
      <c r="W153" s="4"/>
      <c r="X153" s="4"/>
      <c r="Y153" s="4"/>
      <c r="Z153" s="4"/>
      <c r="AA153" s="4"/>
      <c r="AB153" s="4"/>
      <c r="AC153" s="4"/>
    </row>
    <row r="154" spans="1:29" x14ac:dyDescent="0.25">
      <c r="A154" s="165"/>
      <c r="B154" s="25"/>
      <c r="C154" s="25"/>
      <c r="D154" s="25"/>
      <c r="E154" s="25"/>
      <c r="F154" s="25"/>
      <c r="G154" s="25"/>
      <c r="H154" s="25"/>
      <c r="I154" s="25"/>
      <c r="J154" s="25"/>
      <c r="K154" s="25"/>
      <c r="L154" s="25"/>
      <c r="M154" s="26"/>
      <c r="N154" s="26"/>
      <c r="O154" s="26"/>
      <c r="P154" s="26"/>
      <c r="Q154" s="25"/>
      <c r="R154" s="27"/>
      <c r="S154" s="4"/>
      <c r="W154" s="25"/>
      <c r="X154" s="3"/>
      <c r="Y154" s="3"/>
      <c r="Z154" s="3"/>
      <c r="AA154" s="3"/>
      <c r="AB154" s="3"/>
      <c r="AC154" s="3"/>
    </row>
    <row r="155" spans="1:29" x14ac:dyDescent="0.25">
      <c r="A155" s="165"/>
      <c r="B155" s="25"/>
      <c r="C155" s="25"/>
      <c r="D155" s="25"/>
      <c r="E155" s="25"/>
      <c r="F155" s="82" t="s">
        <v>12</v>
      </c>
      <c r="G155" s="82" t="s">
        <v>3</v>
      </c>
      <c r="H155" s="82" t="s">
        <v>92</v>
      </c>
      <c r="I155" s="82" t="s">
        <v>13</v>
      </c>
      <c r="J155" s="82" t="s">
        <v>2</v>
      </c>
      <c r="K155" s="82" t="s">
        <v>0</v>
      </c>
      <c r="L155" s="3" t="s">
        <v>1</v>
      </c>
      <c r="M155" s="3" t="s">
        <v>14</v>
      </c>
      <c r="N155" s="3" t="s">
        <v>4</v>
      </c>
      <c r="O155" s="3" t="s">
        <v>5</v>
      </c>
      <c r="P155" s="3" t="s">
        <v>6</v>
      </c>
      <c r="Q155" s="3" t="s">
        <v>102</v>
      </c>
      <c r="R155" s="4"/>
      <c r="S155" s="3" t="s">
        <v>94</v>
      </c>
      <c r="T155" s="3" t="s">
        <v>93</v>
      </c>
      <c r="W155" s="4"/>
      <c r="X155" s="4"/>
      <c r="Y155" s="4"/>
      <c r="Z155" s="4"/>
      <c r="AA155" s="4"/>
      <c r="AB155" s="4"/>
      <c r="AC155" s="4"/>
    </row>
    <row r="156" spans="1:29" ht="15.75" thickBot="1" x14ac:dyDescent="0.3">
      <c r="A156" s="165"/>
      <c r="B156" s="25">
        <v>90948</v>
      </c>
      <c r="C156" s="25" t="s">
        <v>38</v>
      </c>
      <c r="D156" s="25">
        <v>1</v>
      </c>
      <c r="E156" s="25" t="s">
        <v>23</v>
      </c>
      <c r="F156" s="20">
        <v>33197</v>
      </c>
      <c r="G156" s="61">
        <v>2353</v>
      </c>
      <c r="H156" s="61">
        <v>2498</v>
      </c>
      <c r="I156" s="31">
        <v>6982</v>
      </c>
      <c r="J156" s="31">
        <v>11242</v>
      </c>
      <c r="K156" s="31">
        <v>7110</v>
      </c>
      <c r="L156" s="22">
        <v>3012</v>
      </c>
      <c r="M156" s="119">
        <f>I156/(F156-G156-H156)</f>
        <v>0.24631341282720667</v>
      </c>
      <c r="N156" s="23">
        <f>J156/(F156-G156-H156)</f>
        <v>0.39659916743103085</v>
      </c>
      <c r="O156" s="23">
        <f>K156/(F156-G156-H156)</f>
        <v>0.25082904113455162</v>
      </c>
      <c r="P156" s="24">
        <f>L156/(F156-G156-H156)</f>
        <v>0.10625837860721089</v>
      </c>
      <c r="Q156" s="44" t="s">
        <v>98</v>
      </c>
      <c r="R156" s="27"/>
      <c r="S156" s="2">
        <f>H156/F156</f>
        <v>7.5247763352110128E-2</v>
      </c>
      <c r="T156" s="72">
        <f>G156/F156</f>
        <v>7.0879898786034887E-2</v>
      </c>
      <c r="W156" s="4"/>
      <c r="X156" s="4"/>
      <c r="Y156" s="4"/>
      <c r="Z156" s="4"/>
      <c r="AA156" s="4"/>
      <c r="AB156" s="4"/>
      <c r="AC156" s="4"/>
    </row>
    <row r="157" spans="1:29" x14ac:dyDescent="0.25">
      <c r="A157" s="165"/>
      <c r="B157" s="25"/>
      <c r="C157" s="3" t="s">
        <v>18</v>
      </c>
      <c r="D157" s="25"/>
      <c r="E157" s="25"/>
      <c r="F157" s="89">
        <v>4697</v>
      </c>
      <c r="G157" s="90">
        <v>179</v>
      </c>
      <c r="H157" s="90">
        <v>250</v>
      </c>
      <c r="I157" s="90">
        <v>632</v>
      </c>
      <c r="J157" s="90">
        <v>1627</v>
      </c>
      <c r="K157" s="90">
        <v>1335</v>
      </c>
      <c r="L157" s="91">
        <v>674</v>
      </c>
      <c r="M157" s="92">
        <f>I157/(F157-G157-H157)</f>
        <v>0.14807872539831302</v>
      </c>
      <c r="N157" s="93">
        <f>J157/(F157-G157-H157)</f>
        <v>0.38120899718837864</v>
      </c>
      <c r="O157" s="93">
        <f>K157/(F157-G157-H157)</f>
        <v>0.31279287722586691</v>
      </c>
      <c r="P157" s="94">
        <f>L157/(F157-G157-H157)</f>
        <v>0.15791940018744141</v>
      </c>
      <c r="Q157" s="85" t="s">
        <v>103</v>
      </c>
      <c r="R157" s="27"/>
      <c r="S157" s="2">
        <f t="shared" ref="S157:S160" si="24">H157/F157</f>
        <v>5.3225463061528637E-2</v>
      </c>
      <c r="T157" s="72">
        <f t="shared" ref="T157:T160" si="25">G157/F157</f>
        <v>3.8109431552054505E-2</v>
      </c>
      <c r="W157" s="4"/>
      <c r="X157" s="4"/>
      <c r="Y157" s="4"/>
      <c r="Z157" s="4"/>
      <c r="AA157" s="4"/>
      <c r="AB157" s="4"/>
      <c r="AC157" s="4"/>
    </row>
    <row r="158" spans="1:29" x14ac:dyDescent="0.25">
      <c r="A158" s="165"/>
      <c r="B158" s="3"/>
      <c r="C158" s="3"/>
      <c r="D158" s="3"/>
      <c r="E158" s="3"/>
      <c r="F158" s="14">
        <v>14180</v>
      </c>
      <c r="G158" s="15">
        <v>553</v>
      </c>
      <c r="H158" s="15">
        <v>857</v>
      </c>
      <c r="I158" s="15">
        <v>2187</v>
      </c>
      <c r="J158" s="15">
        <v>4953</v>
      </c>
      <c r="K158" s="15">
        <v>3795</v>
      </c>
      <c r="L158" s="86">
        <v>1835</v>
      </c>
      <c r="M158" s="17">
        <f>I158/(F158-G158-H158)</f>
        <v>0.17126076742364918</v>
      </c>
      <c r="N158" s="18">
        <f>J158/(F158-G158-H158)</f>
        <v>0.38786217697729053</v>
      </c>
      <c r="O158" s="18">
        <f>K158/(F158-G158-H158)</f>
        <v>0.29718089271730619</v>
      </c>
      <c r="P158" s="19">
        <f>L158/(F158-G158-H158)</f>
        <v>0.1436961628817541</v>
      </c>
      <c r="Q158" s="85" t="s">
        <v>99</v>
      </c>
      <c r="R158" s="4"/>
      <c r="S158" s="2">
        <f t="shared" si="24"/>
        <v>6.0437235543018338E-2</v>
      </c>
      <c r="T158" s="72">
        <f t="shared" si="25"/>
        <v>3.899858956276446E-2</v>
      </c>
      <c r="W158" s="4"/>
      <c r="X158" s="4"/>
      <c r="Y158" s="4"/>
      <c r="Z158" s="4"/>
      <c r="AA158" s="4"/>
      <c r="AB158" s="4"/>
      <c r="AC158" s="4"/>
    </row>
    <row r="159" spans="1:29" x14ac:dyDescent="0.25">
      <c r="A159" s="165"/>
      <c r="B159" s="3"/>
      <c r="C159" s="3"/>
      <c r="D159" s="3"/>
      <c r="E159" s="3"/>
      <c r="F159" s="14">
        <v>15275</v>
      </c>
      <c r="G159" s="30">
        <v>1232</v>
      </c>
      <c r="H159" s="30">
        <v>1321</v>
      </c>
      <c r="I159" s="30">
        <v>3524</v>
      </c>
      <c r="J159" s="30">
        <v>5215</v>
      </c>
      <c r="K159" s="30">
        <v>2922</v>
      </c>
      <c r="L159" s="86">
        <v>1061</v>
      </c>
      <c r="M159" s="120">
        <f>I159/(F159-G159-H159)</f>
        <v>0.27700047162395852</v>
      </c>
      <c r="N159" s="18">
        <f>J159/(F159-G159-H159)</f>
        <v>0.4099198239270555</v>
      </c>
      <c r="O159" s="18">
        <f>K159/(F159-G159-H159)</f>
        <v>0.22968086778808364</v>
      </c>
      <c r="P159" s="19">
        <f>L159/(F159-G159-H159)</f>
        <v>8.3398836660902378E-2</v>
      </c>
      <c r="Q159" s="85" t="s">
        <v>101</v>
      </c>
      <c r="R159" s="4"/>
      <c r="S159" s="2">
        <f t="shared" si="24"/>
        <v>8.6481178396072014E-2</v>
      </c>
      <c r="T159" s="72">
        <f t="shared" si="25"/>
        <v>8.0654664484451716E-2</v>
      </c>
      <c r="W159" s="4"/>
      <c r="X159" s="4"/>
      <c r="Y159" s="4"/>
      <c r="Z159" s="4"/>
      <c r="AA159" s="4"/>
      <c r="AB159" s="4"/>
      <c r="AC159" s="4"/>
    </row>
    <row r="160" spans="1:29" ht="15.75" thickBot="1" x14ac:dyDescent="0.3">
      <c r="A160" s="165"/>
      <c r="B160" s="3"/>
      <c r="C160" s="3"/>
      <c r="D160" s="3"/>
      <c r="E160" s="3"/>
      <c r="F160" s="20">
        <v>3742</v>
      </c>
      <c r="G160" s="31">
        <v>568</v>
      </c>
      <c r="H160" s="31">
        <v>320</v>
      </c>
      <c r="I160" s="31">
        <v>1271</v>
      </c>
      <c r="J160" s="31">
        <v>1074</v>
      </c>
      <c r="K160" s="31">
        <v>393</v>
      </c>
      <c r="L160" s="87">
        <v>116</v>
      </c>
      <c r="M160" s="119">
        <f>I160/(F160-G160-H160)</f>
        <v>0.44533987386124735</v>
      </c>
      <c r="N160" s="23">
        <f>J160/(F160-G160-H160)</f>
        <v>0.37631394533987383</v>
      </c>
      <c r="O160" s="23">
        <f>K160/(F160-G160-H160)</f>
        <v>0.13770147161878066</v>
      </c>
      <c r="P160" s="24">
        <f>L160/(F160-G160-H160)</f>
        <v>4.0644709180098111E-2</v>
      </c>
      <c r="Q160" s="85" t="s">
        <v>182</v>
      </c>
      <c r="R160" s="4"/>
      <c r="S160" s="2">
        <f t="shared" si="24"/>
        <v>8.5515766969535015E-2</v>
      </c>
      <c r="T160" s="72">
        <f t="shared" si="25"/>
        <v>0.15179048637092463</v>
      </c>
      <c r="W160" s="4"/>
      <c r="X160" s="4"/>
      <c r="Y160" s="4"/>
      <c r="Z160" s="4"/>
      <c r="AA160" s="4"/>
      <c r="AB160" s="4"/>
      <c r="AC160" s="4"/>
    </row>
    <row r="161" spans="1:29" x14ac:dyDescent="0.25">
      <c r="B161" s="3"/>
      <c r="C161" s="3"/>
      <c r="D161" s="3"/>
      <c r="E161" s="3"/>
      <c r="F161" s="3"/>
      <c r="G161" s="3"/>
      <c r="H161" s="3"/>
      <c r="I161" s="3"/>
      <c r="J161" s="3"/>
      <c r="K161" s="3"/>
      <c r="L161" s="3"/>
      <c r="M161" s="3"/>
      <c r="N161" s="3"/>
      <c r="O161" s="3"/>
      <c r="P161" s="3"/>
      <c r="Q161" s="3"/>
      <c r="R161" s="4"/>
      <c r="S161" s="4"/>
      <c r="W161" s="4"/>
      <c r="X161" s="4"/>
      <c r="Y161" s="4"/>
      <c r="Z161" s="4"/>
      <c r="AA161" s="4"/>
      <c r="AB161" s="4"/>
      <c r="AC161" s="4"/>
    </row>
    <row r="162" spans="1:29" x14ac:dyDescent="0.25">
      <c r="A162" s="81"/>
      <c r="B162" s="81"/>
      <c r="C162" s="81"/>
      <c r="D162" s="81"/>
      <c r="E162" s="81"/>
      <c r="F162" s="81"/>
      <c r="G162" s="81"/>
      <c r="H162" s="81"/>
      <c r="I162" s="81"/>
      <c r="J162" s="81"/>
      <c r="K162" s="81"/>
      <c r="L162" s="81"/>
      <c r="M162" s="81"/>
      <c r="N162" s="81"/>
      <c r="O162" s="81"/>
      <c r="P162" s="81"/>
      <c r="Q162" s="68"/>
      <c r="R162" s="81"/>
      <c r="S162" s="81"/>
      <c r="W162" s="25"/>
      <c r="X162" s="3"/>
      <c r="Y162" s="3"/>
      <c r="Z162" s="3"/>
      <c r="AA162" s="3"/>
      <c r="AB162" s="3"/>
      <c r="AC162" s="3"/>
    </row>
    <row r="163" spans="1:29" x14ac:dyDescent="0.25">
      <c r="B163" s="82" t="s">
        <v>9</v>
      </c>
      <c r="C163" s="1"/>
      <c r="D163" s="82" t="s">
        <v>10</v>
      </c>
      <c r="E163" s="82" t="s">
        <v>11</v>
      </c>
      <c r="F163" s="82" t="s">
        <v>12</v>
      </c>
      <c r="G163" s="82" t="s">
        <v>3</v>
      </c>
      <c r="H163" s="82" t="s">
        <v>92</v>
      </c>
      <c r="I163" s="82" t="s">
        <v>13</v>
      </c>
      <c r="J163" s="82" t="s">
        <v>2</v>
      </c>
      <c r="K163" s="82" t="s">
        <v>0</v>
      </c>
      <c r="L163" s="3" t="s">
        <v>1</v>
      </c>
      <c r="M163" s="3" t="s">
        <v>14</v>
      </c>
      <c r="N163" s="3" t="s">
        <v>4</v>
      </c>
      <c r="O163" s="3" t="s">
        <v>5</v>
      </c>
      <c r="P163" s="3" t="s">
        <v>6</v>
      </c>
      <c r="Q163" s="3" t="s">
        <v>102</v>
      </c>
      <c r="R163" s="4"/>
      <c r="S163" s="3"/>
      <c r="T163" s="3"/>
      <c r="W163" s="4"/>
      <c r="X163" s="4"/>
      <c r="Y163" s="4"/>
      <c r="Z163" s="4"/>
      <c r="AA163" s="4"/>
      <c r="AB163" s="4"/>
      <c r="AC163" s="4"/>
    </row>
    <row r="164" spans="1:29" ht="15" customHeight="1" thickBot="1" x14ac:dyDescent="0.3">
      <c r="A164" s="166" t="s">
        <v>189</v>
      </c>
      <c r="B164" s="5">
        <v>90930</v>
      </c>
      <c r="C164" s="5" t="s">
        <v>36</v>
      </c>
      <c r="D164" s="5">
        <v>1</v>
      </c>
      <c r="E164" s="5" t="s">
        <v>16</v>
      </c>
      <c r="F164" s="20">
        <v>26785</v>
      </c>
      <c r="G164" s="61">
        <v>0</v>
      </c>
      <c r="H164" s="61">
        <v>0</v>
      </c>
      <c r="I164" s="31">
        <v>2656</v>
      </c>
      <c r="J164" s="31">
        <v>10132</v>
      </c>
      <c r="K164" s="31">
        <v>7776</v>
      </c>
      <c r="L164" s="22">
        <v>6221</v>
      </c>
      <c r="M164" s="28">
        <f>I164/(F164-G164-H164)</f>
        <v>9.9159977599402649E-2</v>
      </c>
      <c r="N164" s="23">
        <f>J164/(F164-G164-H164)</f>
        <v>0.37827142057121521</v>
      </c>
      <c r="O164" s="23">
        <f>K164/(F164-G164-H164)</f>
        <v>0.29031174164644391</v>
      </c>
      <c r="P164" s="24">
        <f>L164/(F164-G164-H164)</f>
        <v>0.2322568601829382</v>
      </c>
      <c r="Q164" s="44" t="s">
        <v>98</v>
      </c>
      <c r="R164" s="27"/>
      <c r="S164" s="2"/>
      <c r="T164" s="72"/>
      <c r="W164" s="4"/>
      <c r="X164" s="4"/>
      <c r="Y164" s="4"/>
      <c r="Z164" s="4"/>
      <c r="AA164" s="4"/>
      <c r="AB164" s="4"/>
      <c r="AC164" s="4"/>
    </row>
    <row r="165" spans="1:29" x14ac:dyDescent="0.25">
      <c r="A165" s="166"/>
      <c r="B165" s="5"/>
      <c r="C165" s="5" t="s">
        <v>18</v>
      </c>
      <c r="D165" s="5"/>
      <c r="E165" s="5"/>
      <c r="F165" s="89">
        <v>1903</v>
      </c>
      <c r="G165" s="90">
        <v>0</v>
      </c>
      <c r="H165" s="90">
        <v>0</v>
      </c>
      <c r="I165" s="90">
        <v>151</v>
      </c>
      <c r="J165" s="90">
        <v>510</v>
      </c>
      <c r="K165" s="90">
        <v>544</v>
      </c>
      <c r="L165" s="91">
        <v>698</v>
      </c>
      <c r="M165" s="92">
        <f>I165/(F165-G165-H165)</f>
        <v>7.9348397267472406E-2</v>
      </c>
      <c r="N165" s="93">
        <f>J165/(F165-G165-H165)</f>
        <v>0.26799789805570151</v>
      </c>
      <c r="O165" s="93">
        <f>K165/(F165-G165-H165)</f>
        <v>0.2858644245927483</v>
      </c>
      <c r="P165" s="102">
        <f>L165/(F165-G165-H165)</f>
        <v>0.3667892800840778</v>
      </c>
      <c r="Q165" s="85" t="s">
        <v>103</v>
      </c>
      <c r="R165" s="27"/>
      <c r="S165" s="2"/>
      <c r="T165" s="72"/>
      <c r="W165" s="4"/>
      <c r="X165" s="4"/>
      <c r="Y165" s="4"/>
      <c r="Z165" s="4"/>
      <c r="AA165" s="4"/>
      <c r="AB165" s="4"/>
      <c r="AC165" s="4"/>
    </row>
    <row r="166" spans="1:29" x14ac:dyDescent="0.25">
      <c r="A166" s="166"/>
      <c r="B166" s="5"/>
      <c r="C166" s="5"/>
      <c r="D166" s="5"/>
      <c r="E166" s="5"/>
      <c r="F166" s="14">
        <v>8829</v>
      </c>
      <c r="G166" s="15">
        <v>0</v>
      </c>
      <c r="H166" s="15">
        <v>0</v>
      </c>
      <c r="I166" s="15">
        <v>628</v>
      </c>
      <c r="J166" s="15">
        <v>2528</v>
      </c>
      <c r="K166" s="15">
        <v>2872</v>
      </c>
      <c r="L166" s="86">
        <v>2801</v>
      </c>
      <c r="M166" s="17">
        <f>I166/(F166-G166-H166)</f>
        <v>7.1129233208743911E-2</v>
      </c>
      <c r="N166" s="18">
        <f>J166/(F166-G166-H166)</f>
        <v>0.28632914259825576</v>
      </c>
      <c r="O166" s="18">
        <f>K166/(F166-G166-H166)</f>
        <v>0.3252916525087779</v>
      </c>
      <c r="P166" s="74">
        <f>L166/(F166-G166-H166)</f>
        <v>0.31724997168422248</v>
      </c>
      <c r="Q166" s="85" t="s">
        <v>99</v>
      </c>
      <c r="R166" s="4"/>
      <c r="S166" s="2"/>
      <c r="T166" s="72"/>
      <c r="W166" s="4"/>
      <c r="X166" s="4"/>
      <c r="Y166" s="4"/>
      <c r="Z166" s="4"/>
      <c r="AA166" s="4"/>
      <c r="AB166" s="4"/>
      <c r="AC166" s="4"/>
    </row>
    <row r="167" spans="1:29" x14ac:dyDescent="0.25">
      <c r="A167" s="166"/>
      <c r="B167" s="5"/>
      <c r="C167" s="5"/>
      <c r="D167" s="5"/>
      <c r="E167" s="5"/>
      <c r="F167" s="14">
        <v>13352</v>
      </c>
      <c r="G167" s="30">
        <v>0</v>
      </c>
      <c r="H167" s="30">
        <v>0</v>
      </c>
      <c r="I167" s="30">
        <v>1338</v>
      </c>
      <c r="J167" s="30">
        <v>5408</v>
      </c>
      <c r="K167" s="30">
        <v>3847</v>
      </c>
      <c r="L167" s="86">
        <v>2759</v>
      </c>
      <c r="M167" s="17">
        <f>I167/(F167-G167-H167)</f>
        <v>0.10020970641102457</v>
      </c>
      <c r="N167" s="18">
        <f>J167/(F167-G167-H167)</f>
        <v>0.4050329538645896</v>
      </c>
      <c r="O167" s="18">
        <f>K167/(F167-G167-H167)</f>
        <v>0.28812162971839422</v>
      </c>
      <c r="P167" s="19">
        <f>L167/(F167-G167-H167)</f>
        <v>0.20663571000599162</v>
      </c>
      <c r="Q167" s="85" t="s">
        <v>101</v>
      </c>
      <c r="R167" s="4"/>
      <c r="S167" s="2"/>
      <c r="T167" s="72"/>
      <c r="W167" s="4"/>
      <c r="X167" s="4"/>
      <c r="Y167" s="4"/>
      <c r="Z167" s="4"/>
      <c r="AA167" s="4"/>
      <c r="AB167" s="4"/>
      <c r="AC167" s="4"/>
    </row>
    <row r="168" spans="1:29" ht="15.75" thickBot="1" x14ac:dyDescent="0.3">
      <c r="A168" s="166"/>
      <c r="B168" s="25"/>
      <c r="C168" s="25" t="s">
        <v>96</v>
      </c>
      <c r="D168" s="25"/>
      <c r="E168" s="25"/>
      <c r="F168" s="20">
        <v>4604</v>
      </c>
      <c r="G168" s="31">
        <v>0</v>
      </c>
      <c r="H168" s="31">
        <v>0</v>
      </c>
      <c r="I168" s="31">
        <v>690</v>
      </c>
      <c r="J168" s="31">
        <v>2196</v>
      </c>
      <c r="K168" s="31">
        <v>1057</v>
      </c>
      <c r="L168" s="87">
        <v>661</v>
      </c>
      <c r="M168" s="28">
        <f>I168/(F168-G168-H168)</f>
        <v>0.14986967854039965</v>
      </c>
      <c r="N168" s="23">
        <f>J168/(F168-G168-H168)</f>
        <v>0.47697654213727192</v>
      </c>
      <c r="O168" s="23">
        <f>K168/(F168-G168-H168)</f>
        <v>0.22958297132927888</v>
      </c>
      <c r="P168" s="24">
        <f>L168/(F168-G168-H168)</f>
        <v>0.14357080799304953</v>
      </c>
      <c r="Q168" s="85" t="s">
        <v>182</v>
      </c>
      <c r="R168" s="4"/>
      <c r="S168" s="4"/>
      <c r="W168" s="4"/>
      <c r="X168" s="4"/>
      <c r="Y168" s="4"/>
      <c r="Z168" s="4"/>
      <c r="AA168" s="4"/>
      <c r="AB168" s="4"/>
      <c r="AC168" s="4"/>
    </row>
    <row r="169" spans="1:29" x14ac:dyDescent="0.25">
      <c r="A169" s="166"/>
      <c r="B169" s="25"/>
      <c r="C169" s="25"/>
      <c r="D169" s="25"/>
      <c r="E169" s="25"/>
      <c r="F169" s="25"/>
      <c r="G169" s="25"/>
      <c r="H169" s="25"/>
      <c r="I169" s="25"/>
      <c r="J169" s="25"/>
      <c r="K169" s="25"/>
      <c r="L169" s="25"/>
      <c r="M169" s="25"/>
      <c r="N169" s="25"/>
      <c r="O169" s="25"/>
      <c r="P169" s="25"/>
      <c r="Q169" s="25"/>
      <c r="R169" s="27"/>
      <c r="S169" s="27"/>
      <c r="W169" s="4"/>
      <c r="X169" s="4"/>
      <c r="Y169" s="4"/>
      <c r="Z169" s="4"/>
      <c r="AA169" s="4"/>
      <c r="AB169" s="4"/>
      <c r="AC169" s="4"/>
    </row>
    <row r="170" spans="1:29" x14ac:dyDescent="0.25">
      <c r="A170" s="166"/>
      <c r="B170" s="25"/>
      <c r="C170" s="25"/>
      <c r="D170" s="25"/>
      <c r="E170" s="25"/>
      <c r="F170" s="82" t="s">
        <v>12</v>
      </c>
      <c r="G170" s="82" t="s">
        <v>3</v>
      </c>
      <c r="H170" s="82" t="s">
        <v>92</v>
      </c>
      <c r="I170" s="82" t="s">
        <v>13</v>
      </c>
      <c r="J170" s="82" t="s">
        <v>2</v>
      </c>
      <c r="K170" s="82" t="s">
        <v>0</v>
      </c>
      <c r="L170" s="3" t="s">
        <v>1</v>
      </c>
      <c r="M170" s="3" t="s">
        <v>14</v>
      </c>
      <c r="N170" s="3" t="s">
        <v>4</v>
      </c>
      <c r="O170" s="3" t="s">
        <v>5</v>
      </c>
      <c r="P170" s="3" t="s">
        <v>6</v>
      </c>
      <c r="Q170" s="3" t="s">
        <v>102</v>
      </c>
      <c r="R170" s="4"/>
      <c r="S170" s="3"/>
      <c r="T170" s="3"/>
      <c r="W170" s="4"/>
      <c r="X170" s="4"/>
      <c r="Y170" s="4"/>
      <c r="Z170" s="4"/>
      <c r="AA170" s="4"/>
      <c r="AB170" s="4"/>
      <c r="AC170" s="4"/>
    </row>
    <row r="171" spans="1:29" ht="15.75" thickBot="1" x14ac:dyDescent="0.3">
      <c r="A171" s="166"/>
      <c r="B171" s="25">
        <v>90931</v>
      </c>
      <c r="C171" s="25" t="s">
        <v>81</v>
      </c>
      <c r="D171" s="25">
        <v>1</v>
      </c>
      <c r="E171" s="25" t="s">
        <v>16</v>
      </c>
      <c r="F171" s="20">
        <v>1270</v>
      </c>
      <c r="G171" s="61">
        <v>0</v>
      </c>
      <c r="H171" s="61">
        <v>0</v>
      </c>
      <c r="I171" s="31">
        <v>243</v>
      </c>
      <c r="J171" s="31">
        <v>428</v>
      </c>
      <c r="K171" s="31">
        <v>276</v>
      </c>
      <c r="L171" s="22">
        <v>323</v>
      </c>
      <c r="M171" s="28">
        <f>I171/(F171-G171-H171)</f>
        <v>0.19133858267716536</v>
      </c>
      <c r="N171" s="23">
        <f>J171/(F171-G171-H171)</f>
        <v>0.33700787401574805</v>
      </c>
      <c r="O171" s="23">
        <f>K171/(F171-G171-H171)</f>
        <v>0.21732283464566929</v>
      </c>
      <c r="P171" s="78">
        <f>L171/(F171-G171-H171)</f>
        <v>0.25433070866141733</v>
      </c>
      <c r="Q171" s="44" t="s">
        <v>98</v>
      </c>
      <c r="R171" s="27"/>
      <c r="S171" s="2"/>
      <c r="T171" s="72"/>
      <c r="W171" s="4"/>
      <c r="X171" s="4"/>
      <c r="Y171" s="4"/>
      <c r="Z171" s="4"/>
      <c r="AA171" s="4"/>
      <c r="AB171" s="4"/>
      <c r="AC171" s="4"/>
    </row>
    <row r="172" spans="1:29" x14ac:dyDescent="0.25">
      <c r="A172" s="166"/>
      <c r="B172" s="25"/>
      <c r="C172" s="25" t="s">
        <v>82</v>
      </c>
      <c r="D172" s="25"/>
      <c r="E172" s="25"/>
      <c r="F172" s="14">
        <v>30</v>
      </c>
      <c r="G172" s="58">
        <v>0</v>
      </c>
      <c r="H172" s="58">
        <v>0</v>
      </c>
      <c r="I172" s="15">
        <v>3</v>
      </c>
      <c r="J172" s="15">
        <v>3</v>
      </c>
      <c r="K172" s="15">
        <v>11</v>
      </c>
      <c r="L172" s="16">
        <v>13</v>
      </c>
      <c r="M172" s="92">
        <f>I172/(F172-G172-H172)</f>
        <v>0.1</v>
      </c>
      <c r="N172" s="93">
        <f>J172/(F172-G172-H172)</f>
        <v>0.1</v>
      </c>
      <c r="O172" s="93">
        <f>K172/(F172-G172-H172)</f>
        <v>0.36666666666666664</v>
      </c>
      <c r="P172" s="102">
        <f>L172/(F172-G172-H172)</f>
        <v>0.43333333333333335</v>
      </c>
      <c r="Q172" s="85" t="s">
        <v>103</v>
      </c>
      <c r="R172" s="27"/>
      <c r="S172" s="2"/>
      <c r="T172" s="72"/>
      <c r="W172" s="4"/>
      <c r="X172" s="4"/>
      <c r="Y172" s="4"/>
      <c r="Z172" s="4"/>
      <c r="AA172" s="4"/>
      <c r="AB172" s="4"/>
      <c r="AC172" s="4"/>
    </row>
    <row r="173" spans="1:29" x14ac:dyDescent="0.25">
      <c r="A173" s="166"/>
      <c r="B173" s="25"/>
      <c r="C173" s="25"/>
      <c r="D173" s="25"/>
      <c r="E173" s="25"/>
      <c r="F173" s="14">
        <v>535</v>
      </c>
      <c r="G173" s="58">
        <v>0</v>
      </c>
      <c r="H173" s="58">
        <v>0</v>
      </c>
      <c r="I173" s="15">
        <v>128</v>
      </c>
      <c r="J173" s="15">
        <v>202</v>
      </c>
      <c r="K173" s="15">
        <v>112</v>
      </c>
      <c r="L173" s="16">
        <v>93</v>
      </c>
      <c r="M173" s="120">
        <f>I173/(F173-G173-H173)</f>
        <v>0.23925233644859814</v>
      </c>
      <c r="N173" s="18">
        <f>J173/(F173-G173-H173)</f>
        <v>0.3775700934579439</v>
      </c>
      <c r="O173" s="18">
        <f>K173/(F173-G173-H173)</f>
        <v>0.20934579439252338</v>
      </c>
      <c r="P173" s="19">
        <f>L173/(F173-G173-H173)</f>
        <v>0.17383177570093458</v>
      </c>
      <c r="Q173" s="85" t="s">
        <v>99</v>
      </c>
      <c r="R173" s="4"/>
      <c r="S173" s="2"/>
      <c r="T173" s="72"/>
      <c r="W173" s="4"/>
      <c r="X173" s="4"/>
      <c r="Y173" s="4"/>
      <c r="Z173" s="4"/>
      <c r="AA173" s="4"/>
      <c r="AB173" s="4"/>
      <c r="AC173" s="4"/>
    </row>
    <row r="174" spans="1:29" x14ac:dyDescent="0.25">
      <c r="A174" s="166"/>
      <c r="B174" s="25"/>
      <c r="C174" s="25"/>
      <c r="D174" s="25"/>
      <c r="E174" s="25"/>
      <c r="F174" s="14">
        <v>543</v>
      </c>
      <c r="G174" s="58">
        <v>0</v>
      </c>
      <c r="H174" s="58">
        <v>0</v>
      </c>
      <c r="I174" s="30">
        <v>41</v>
      </c>
      <c r="J174" s="30">
        <v>159</v>
      </c>
      <c r="K174" s="30">
        <v>123</v>
      </c>
      <c r="L174" s="16">
        <v>220</v>
      </c>
      <c r="M174" s="17">
        <f>I174/(F174-G174-H174)</f>
        <v>7.550644567219153E-2</v>
      </c>
      <c r="N174" s="18">
        <f>J174/(F174-G174-H174)</f>
        <v>0.29281767955801102</v>
      </c>
      <c r="O174" s="18">
        <f>K174/(F174-G174-H174)</f>
        <v>0.22651933701657459</v>
      </c>
      <c r="P174" s="19">
        <f>L174/(F174-G174-H174)</f>
        <v>0.40515653775322286</v>
      </c>
      <c r="Q174" s="85" t="s">
        <v>101</v>
      </c>
      <c r="R174" s="4"/>
      <c r="S174" s="2"/>
      <c r="T174" s="72"/>
      <c r="W174" s="4"/>
      <c r="X174" s="4"/>
      <c r="Y174" s="4"/>
      <c r="Z174" s="4"/>
      <c r="AA174" s="4"/>
      <c r="AB174" s="4"/>
      <c r="AC174" s="4"/>
    </row>
    <row r="175" spans="1:29" ht="15.75" thickBot="1" x14ac:dyDescent="0.3">
      <c r="A175" s="166"/>
      <c r="B175" s="25"/>
      <c r="C175" s="25"/>
      <c r="D175" s="25"/>
      <c r="E175" s="25"/>
      <c r="F175" s="20">
        <v>192</v>
      </c>
      <c r="G175" s="61">
        <v>0</v>
      </c>
      <c r="H175" s="61">
        <v>0</v>
      </c>
      <c r="I175" s="31">
        <v>74</v>
      </c>
      <c r="J175" s="31">
        <v>67</v>
      </c>
      <c r="K175" s="31">
        <v>41</v>
      </c>
      <c r="L175" s="22">
        <v>10</v>
      </c>
      <c r="M175" s="119">
        <f>I175/(F175-G175-H175)</f>
        <v>0.38541666666666669</v>
      </c>
      <c r="N175" s="23">
        <f>J175/(F175-G175-H175)</f>
        <v>0.34895833333333331</v>
      </c>
      <c r="O175" s="23">
        <f>K175/(F175-G175-H175)</f>
        <v>0.21354166666666666</v>
      </c>
      <c r="P175" s="24">
        <f>L175/(F175-G175-H175)</f>
        <v>5.2083333333333336E-2</v>
      </c>
      <c r="Q175" s="85" t="s">
        <v>182</v>
      </c>
      <c r="R175" s="4"/>
      <c r="S175" s="4"/>
      <c r="W175" s="4"/>
      <c r="X175" s="4"/>
      <c r="Y175" s="4"/>
      <c r="Z175" s="4"/>
      <c r="AA175" s="4"/>
      <c r="AB175" s="4"/>
      <c r="AC175" s="4"/>
    </row>
    <row r="176" spans="1:29" x14ac:dyDescent="0.25">
      <c r="A176" s="166"/>
      <c r="B176" s="25"/>
      <c r="C176" s="25"/>
      <c r="D176" s="25"/>
      <c r="E176" s="25"/>
      <c r="F176" s="25"/>
      <c r="G176" s="25"/>
      <c r="H176" s="25"/>
      <c r="I176" s="25"/>
      <c r="J176" s="25"/>
      <c r="K176" s="25"/>
      <c r="L176" s="25"/>
      <c r="M176" s="25"/>
      <c r="N176" s="25"/>
      <c r="O176" s="25"/>
      <c r="P176" s="25"/>
      <c r="Q176" s="25"/>
      <c r="R176" s="27"/>
      <c r="S176" s="27"/>
      <c r="W176" s="25"/>
      <c r="X176" s="3"/>
      <c r="Y176" s="3"/>
      <c r="Z176" s="3"/>
      <c r="AA176" s="3"/>
      <c r="AB176" s="3"/>
      <c r="AC176" s="3"/>
    </row>
    <row r="177" spans="1:29" x14ac:dyDescent="0.25">
      <c r="A177" s="166"/>
      <c r="B177" s="25"/>
      <c r="C177" s="25"/>
      <c r="D177" s="25"/>
      <c r="E177" s="25"/>
      <c r="F177" s="82" t="s">
        <v>12</v>
      </c>
      <c r="G177" s="82" t="s">
        <v>3</v>
      </c>
      <c r="H177" s="82" t="s">
        <v>92</v>
      </c>
      <c r="I177" s="82" t="s">
        <v>13</v>
      </c>
      <c r="J177" s="82" t="s">
        <v>2</v>
      </c>
      <c r="K177" s="82" t="s">
        <v>0</v>
      </c>
      <c r="L177" s="3" t="s">
        <v>1</v>
      </c>
      <c r="M177" s="3" t="s">
        <v>14</v>
      </c>
      <c r="N177" s="3" t="s">
        <v>4</v>
      </c>
      <c r="O177" s="3" t="s">
        <v>5</v>
      </c>
      <c r="P177" s="3" t="s">
        <v>6</v>
      </c>
      <c r="Q177" s="3" t="s">
        <v>102</v>
      </c>
      <c r="R177" s="4"/>
      <c r="S177" s="3" t="s">
        <v>94</v>
      </c>
      <c r="T177" s="3" t="s">
        <v>93</v>
      </c>
      <c r="W177" s="4"/>
      <c r="X177" s="4"/>
      <c r="Y177" s="4"/>
      <c r="Z177" s="4"/>
      <c r="AA177" s="4"/>
      <c r="AB177" s="4"/>
      <c r="AC177" s="4"/>
    </row>
    <row r="178" spans="1:29" ht="15.75" thickBot="1" x14ac:dyDescent="0.3">
      <c r="A178" s="166"/>
      <c r="B178" s="25">
        <v>90944</v>
      </c>
      <c r="C178" s="25" t="s">
        <v>37</v>
      </c>
      <c r="D178" s="25">
        <v>1</v>
      </c>
      <c r="E178" s="25" t="s">
        <v>23</v>
      </c>
      <c r="F178" s="20">
        <v>29348</v>
      </c>
      <c r="G178" s="61">
        <v>2009</v>
      </c>
      <c r="H178" s="61">
        <v>3532</v>
      </c>
      <c r="I178" s="31">
        <v>5497</v>
      </c>
      <c r="J178" s="31">
        <v>8377</v>
      </c>
      <c r="K178" s="31">
        <v>6638</v>
      </c>
      <c r="L178" s="22">
        <v>3295</v>
      </c>
      <c r="M178" s="119">
        <f>I178/(F178-G178-H178)</f>
        <v>0.23089847523837526</v>
      </c>
      <c r="N178" s="23">
        <f>J178/(F178-G178-H178)</f>
        <v>0.35187129835762593</v>
      </c>
      <c r="O178" s="23">
        <f>K178/(F178-G178-H178)</f>
        <v>0.27882555550888394</v>
      </c>
      <c r="P178" s="24">
        <f>L178/(F178-G178-H178)</f>
        <v>0.13840467089511488</v>
      </c>
      <c r="Q178" s="44" t="s">
        <v>98</v>
      </c>
      <c r="R178" s="27"/>
      <c r="S178" s="2">
        <f>H178/F178</f>
        <v>0.12034891645086547</v>
      </c>
      <c r="T178" s="72">
        <f>G178/F178</f>
        <v>6.8454409159056831E-2</v>
      </c>
      <c r="W178" s="4"/>
      <c r="X178" s="4"/>
      <c r="Y178" s="4"/>
      <c r="Z178" s="4"/>
      <c r="AA178" s="4"/>
      <c r="AB178" s="4"/>
      <c r="AC178" s="4"/>
    </row>
    <row r="179" spans="1:29" x14ac:dyDescent="0.25">
      <c r="A179" s="166"/>
      <c r="B179" s="25"/>
      <c r="C179" s="25" t="s">
        <v>18</v>
      </c>
      <c r="D179" s="25"/>
      <c r="E179" s="25"/>
      <c r="F179" s="89">
        <v>4237</v>
      </c>
      <c r="G179" s="90">
        <v>119</v>
      </c>
      <c r="H179" s="90">
        <v>330</v>
      </c>
      <c r="I179" s="90">
        <v>424</v>
      </c>
      <c r="J179" s="90">
        <v>1101</v>
      </c>
      <c r="K179" s="90">
        <v>1336</v>
      </c>
      <c r="L179" s="91">
        <v>927</v>
      </c>
      <c r="M179" s="92">
        <f>I179/(F179-G179-H179)</f>
        <v>0.1119324181626188</v>
      </c>
      <c r="N179" s="93">
        <f>J179/(F179-G179-H179)</f>
        <v>0.29065469904963043</v>
      </c>
      <c r="O179" s="93">
        <f>K179/(F179-G179-H179)</f>
        <v>0.35269271383315731</v>
      </c>
      <c r="P179" s="94">
        <f>L179/(F179-G179-H179)</f>
        <v>0.24472016895459345</v>
      </c>
      <c r="Q179" s="85" t="s">
        <v>103</v>
      </c>
      <c r="R179" s="27"/>
      <c r="S179" s="2">
        <f t="shared" ref="S179:S182" si="26">H179/F179</f>
        <v>7.7885296200141604E-2</v>
      </c>
      <c r="T179" s="72">
        <f t="shared" ref="T179:T182" si="27">G179/F179</f>
        <v>2.8085909841869247E-2</v>
      </c>
      <c r="W179" s="4"/>
      <c r="X179" s="4"/>
      <c r="Y179" s="4"/>
      <c r="Z179" s="4"/>
      <c r="AA179" s="4"/>
      <c r="AB179" s="4"/>
      <c r="AC179" s="4"/>
    </row>
    <row r="180" spans="1:29" x14ac:dyDescent="0.25">
      <c r="A180" s="166"/>
      <c r="B180" s="25"/>
      <c r="C180" s="25"/>
      <c r="D180" s="25"/>
      <c r="E180" s="25"/>
      <c r="F180" s="14">
        <v>11995</v>
      </c>
      <c r="G180" s="15">
        <v>390</v>
      </c>
      <c r="H180" s="15">
        <v>1230</v>
      </c>
      <c r="I180" s="15">
        <v>1653</v>
      </c>
      <c r="J180" s="15">
        <v>3347</v>
      </c>
      <c r="K180" s="15">
        <v>3329</v>
      </c>
      <c r="L180" s="86">
        <v>2046</v>
      </c>
      <c r="M180" s="17">
        <f>I180/(F180-G180-H180)</f>
        <v>0.15932530120481928</v>
      </c>
      <c r="N180" s="18">
        <f>J180/(F180-G180-H180)</f>
        <v>0.32260240963855424</v>
      </c>
      <c r="O180" s="18">
        <f>K180/(F180-G180-H180)</f>
        <v>0.32086746987951809</v>
      </c>
      <c r="P180" s="19">
        <f>L180/(F180-G180-H180)</f>
        <v>0.19720481927710842</v>
      </c>
      <c r="Q180" s="85" t="s">
        <v>99</v>
      </c>
      <c r="R180" s="4"/>
      <c r="S180" s="2">
        <f t="shared" si="26"/>
        <v>0.10254272613588995</v>
      </c>
      <c r="T180" s="72">
        <f t="shared" si="27"/>
        <v>3.2513547311379738E-2</v>
      </c>
      <c r="W180" s="4"/>
      <c r="X180" s="4"/>
      <c r="Y180" s="4"/>
      <c r="Z180" s="4"/>
      <c r="AA180" s="4"/>
      <c r="AB180" s="4"/>
      <c r="AC180" s="4"/>
    </row>
    <row r="181" spans="1:29" x14ac:dyDescent="0.25">
      <c r="A181" s="166"/>
      <c r="B181" s="25"/>
      <c r="C181" s="25"/>
      <c r="D181" s="25"/>
      <c r="E181" s="25"/>
      <c r="F181" s="14">
        <v>13903</v>
      </c>
      <c r="G181" s="30">
        <v>1050</v>
      </c>
      <c r="H181" s="30">
        <v>1838</v>
      </c>
      <c r="I181" s="30">
        <v>2750</v>
      </c>
      <c r="J181" s="30">
        <v>4173</v>
      </c>
      <c r="K181" s="30">
        <v>2940</v>
      </c>
      <c r="L181" s="86">
        <v>1152</v>
      </c>
      <c r="M181" s="120">
        <f>I181/(F181-G181-H181)</f>
        <v>0.24965955515206537</v>
      </c>
      <c r="N181" s="18">
        <f>J181/(F181-G181-H181)</f>
        <v>0.37884702678166138</v>
      </c>
      <c r="O181" s="18">
        <f>K181/(F181-G181-H181)</f>
        <v>0.26690876078075354</v>
      </c>
      <c r="P181" s="19">
        <f>L181/(F181-G181-H181)</f>
        <v>0.10458465728551974</v>
      </c>
      <c r="Q181" s="85" t="s">
        <v>101</v>
      </c>
      <c r="R181" s="4"/>
      <c r="S181" s="2">
        <f t="shared" si="26"/>
        <v>0.13220168308998059</v>
      </c>
      <c r="T181" s="72">
        <f t="shared" si="27"/>
        <v>7.5523268359346904E-2</v>
      </c>
      <c r="W181" s="4"/>
      <c r="X181" s="4"/>
      <c r="Y181" s="4"/>
      <c r="Z181" s="4"/>
      <c r="AA181" s="4"/>
      <c r="AB181" s="4"/>
      <c r="AC181" s="4"/>
    </row>
    <row r="182" spans="1:29" ht="15.75" thickBot="1" x14ac:dyDescent="0.3">
      <c r="A182" s="166"/>
      <c r="B182" s="25"/>
      <c r="C182" s="25"/>
      <c r="D182" s="25"/>
      <c r="E182" s="25"/>
      <c r="F182" s="20">
        <v>3450</v>
      </c>
      <c r="G182" s="31">
        <v>569</v>
      </c>
      <c r="H182" s="31">
        <v>464</v>
      </c>
      <c r="I182" s="31">
        <v>1094</v>
      </c>
      <c r="J182" s="31">
        <v>857</v>
      </c>
      <c r="K182" s="31">
        <v>369</v>
      </c>
      <c r="L182" s="87">
        <v>97</v>
      </c>
      <c r="M182" s="119">
        <f>I182/(F182-G182-H182)</f>
        <v>0.45262722383119569</v>
      </c>
      <c r="N182" s="23">
        <f>J182/(F182-G182-H182)</f>
        <v>0.35457178320231691</v>
      </c>
      <c r="O182" s="23">
        <f>K182/(F182-G182-H182)</f>
        <v>0.15266859743483657</v>
      </c>
      <c r="P182" s="24">
        <f>L182/(F182-G182-H182)</f>
        <v>4.0132395531650808E-2</v>
      </c>
      <c r="Q182" s="85" t="s">
        <v>182</v>
      </c>
      <c r="R182" s="4"/>
      <c r="S182" s="2">
        <f t="shared" si="26"/>
        <v>0.13449275362318841</v>
      </c>
      <c r="T182" s="72">
        <f t="shared" si="27"/>
        <v>0.16492753623188405</v>
      </c>
      <c r="W182" s="4"/>
      <c r="X182" s="4"/>
      <c r="Y182" s="4"/>
      <c r="Z182" s="4"/>
      <c r="AA182" s="4"/>
      <c r="AB182" s="4"/>
      <c r="AC182" s="4"/>
    </row>
    <row r="183" spans="1:29" x14ac:dyDescent="0.25">
      <c r="A183" s="166"/>
      <c r="B183" s="25"/>
      <c r="C183" s="25"/>
      <c r="D183" s="25"/>
      <c r="E183" s="25"/>
      <c r="F183" s="25"/>
      <c r="G183" s="25"/>
      <c r="H183" s="25"/>
      <c r="I183" s="25"/>
      <c r="J183" s="25"/>
      <c r="K183" s="25"/>
      <c r="L183" s="25"/>
      <c r="M183" s="25"/>
      <c r="N183" s="25"/>
      <c r="O183" s="25"/>
      <c r="P183" s="25"/>
      <c r="Q183" s="25"/>
      <c r="R183" s="27"/>
      <c r="S183" s="27"/>
      <c r="W183" s="25"/>
      <c r="X183" s="3"/>
      <c r="Y183" s="3"/>
      <c r="Z183" s="3"/>
      <c r="AA183" s="3"/>
      <c r="AB183" s="3"/>
      <c r="AC183" s="3"/>
    </row>
    <row r="184" spans="1:29" x14ac:dyDescent="0.25">
      <c r="A184" s="166"/>
      <c r="B184" s="25"/>
      <c r="C184" s="25"/>
      <c r="D184" s="25"/>
      <c r="E184" s="25"/>
      <c r="F184" s="82" t="s">
        <v>12</v>
      </c>
      <c r="G184" s="82" t="s">
        <v>3</v>
      </c>
      <c r="H184" s="82" t="s">
        <v>92</v>
      </c>
      <c r="I184" s="82" t="s">
        <v>13</v>
      </c>
      <c r="J184" s="82" t="s">
        <v>2</v>
      </c>
      <c r="K184" s="82" t="s">
        <v>0</v>
      </c>
      <c r="L184" s="3" t="s">
        <v>1</v>
      </c>
      <c r="M184" s="3" t="s">
        <v>14</v>
      </c>
      <c r="N184" s="3" t="s">
        <v>4</v>
      </c>
      <c r="O184" s="3" t="s">
        <v>5</v>
      </c>
      <c r="P184" s="3" t="s">
        <v>6</v>
      </c>
      <c r="Q184" s="3" t="s">
        <v>102</v>
      </c>
      <c r="R184" s="4"/>
      <c r="S184" s="3" t="s">
        <v>94</v>
      </c>
      <c r="T184" s="3" t="s">
        <v>93</v>
      </c>
      <c r="W184" s="4"/>
      <c r="X184" s="4"/>
      <c r="Y184" s="4"/>
      <c r="Z184" s="4"/>
      <c r="AA184" s="4"/>
      <c r="AB184" s="4"/>
      <c r="AC184" s="4"/>
    </row>
    <row r="185" spans="1:29" ht="15.75" thickBot="1" x14ac:dyDescent="0.3">
      <c r="A185" s="166"/>
      <c r="B185" s="25">
        <v>90932</v>
      </c>
      <c r="C185" s="25" t="s">
        <v>43</v>
      </c>
      <c r="D185" s="25">
        <v>1</v>
      </c>
      <c r="E185" s="25" t="s">
        <v>23</v>
      </c>
      <c r="F185" s="20">
        <v>2238</v>
      </c>
      <c r="G185" s="61">
        <v>212</v>
      </c>
      <c r="H185" s="61">
        <v>72</v>
      </c>
      <c r="I185" s="31">
        <v>419</v>
      </c>
      <c r="J185" s="31">
        <v>706</v>
      </c>
      <c r="K185" s="31">
        <v>576</v>
      </c>
      <c r="L185" s="22">
        <v>253</v>
      </c>
      <c r="M185" s="119">
        <f>I185/(F185-G185-H185)</f>
        <v>0.21443193449334699</v>
      </c>
      <c r="N185" s="23">
        <f>J185/(F185-G185-H185)</f>
        <v>0.36131013306038895</v>
      </c>
      <c r="O185" s="23">
        <f>K185/(F185-G185-H185)</f>
        <v>0.29477993858751278</v>
      </c>
      <c r="P185" s="24">
        <f>L185/(F185-G185-H185)</f>
        <v>0.12947799385875128</v>
      </c>
      <c r="Q185" s="44" t="s">
        <v>98</v>
      </c>
      <c r="R185" s="27"/>
      <c r="S185" s="2">
        <f>H185/F185</f>
        <v>3.2171581769436998E-2</v>
      </c>
      <c r="T185" s="72">
        <f>G185/F185</f>
        <v>9.472743521000894E-2</v>
      </c>
      <c r="W185" s="4"/>
      <c r="X185" s="4"/>
      <c r="Y185" s="4"/>
      <c r="Z185" s="4"/>
      <c r="AA185" s="4"/>
      <c r="AB185" s="4"/>
      <c r="AC185" s="4"/>
    </row>
    <row r="186" spans="1:29" x14ac:dyDescent="0.25">
      <c r="A186" s="166"/>
      <c r="B186" s="25"/>
      <c r="C186" s="25" t="s">
        <v>18</v>
      </c>
      <c r="D186" s="25"/>
      <c r="E186" s="25"/>
      <c r="F186" s="89">
        <v>637</v>
      </c>
      <c r="G186" s="90">
        <v>23</v>
      </c>
      <c r="H186" s="90">
        <v>14</v>
      </c>
      <c r="I186" s="90">
        <v>73</v>
      </c>
      <c r="J186" s="90">
        <v>211</v>
      </c>
      <c r="K186" s="90">
        <v>220</v>
      </c>
      <c r="L186" s="91">
        <v>96</v>
      </c>
      <c r="M186" s="92">
        <f>I186/(F186-G186-H186)</f>
        <v>0.12166666666666667</v>
      </c>
      <c r="N186" s="93">
        <f>J186/(F186-G186-H186)</f>
        <v>0.35166666666666668</v>
      </c>
      <c r="O186" s="93">
        <f>K186/(F186-G186-H186)</f>
        <v>0.36666666666666664</v>
      </c>
      <c r="P186" s="94">
        <f>L186/(F186-G186-H186)</f>
        <v>0.16</v>
      </c>
      <c r="Q186" s="85" t="s">
        <v>103</v>
      </c>
      <c r="R186" s="27"/>
      <c r="S186" s="2">
        <f t="shared" ref="S186:S189" si="28">H186/F186</f>
        <v>2.197802197802198E-2</v>
      </c>
      <c r="T186" s="72">
        <f t="shared" ref="T186:T189" si="29">G186/F186</f>
        <v>3.6106750392464679E-2</v>
      </c>
      <c r="W186" s="4"/>
      <c r="X186" s="4"/>
      <c r="Y186" s="4"/>
      <c r="Z186" s="4"/>
      <c r="AA186" s="4"/>
      <c r="AB186" s="4"/>
      <c r="AC186" s="4"/>
    </row>
    <row r="187" spans="1:29" x14ac:dyDescent="0.25">
      <c r="A187" s="166"/>
      <c r="B187" s="25"/>
      <c r="C187" s="25"/>
      <c r="D187" s="25"/>
      <c r="E187" s="25"/>
      <c r="F187" s="14">
        <v>1097</v>
      </c>
      <c r="G187" s="15">
        <v>43</v>
      </c>
      <c r="H187" s="15">
        <v>37</v>
      </c>
      <c r="I187" s="15">
        <v>159</v>
      </c>
      <c r="J187" s="15">
        <v>350</v>
      </c>
      <c r="K187" s="15">
        <v>350</v>
      </c>
      <c r="L187" s="86">
        <v>158</v>
      </c>
      <c r="M187" s="17">
        <f>I187/(F187-G187-H187)</f>
        <v>0.15634218289085547</v>
      </c>
      <c r="N187" s="18">
        <f>J187/(F187-G187-H187)</f>
        <v>0.34414945919370699</v>
      </c>
      <c r="O187" s="18">
        <f>K187/(F187-G187-H187)</f>
        <v>0.34414945919370699</v>
      </c>
      <c r="P187" s="19">
        <f>L187/(F187-G187-H187)</f>
        <v>0.15535889872173059</v>
      </c>
      <c r="Q187" s="85" t="s">
        <v>99</v>
      </c>
      <c r="R187" s="4"/>
      <c r="S187" s="2">
        <f t="shared" si="28"/>
        <v>3.372835004557885E-2</v>
      </c>
      <c r="T187" s="72">
        <f t="shared" si="29"/>
        <v>3.9197812215132181E-2</v>
      </c>
      <c r="W187" s="4"/>
      <c r="X187" s="4"/>
      <c r="Y187" s="4"/>
      <c r="Z187" s="4"/>
      <c r="AA187" s="4"/>
      <c r="AB187" s="4"/>
      <c r="AC187" s="4"/>
    </row>
    <row r="188" spans="1:29" x14ac:dyDescent="0.25">
      <c r="A188" s="166"/>
      <c r="B188" s="25"/>
      <c r="C188" s="25"/>
      <c r="D188" s="25"/>
      <c r="E188" s="25"/>
      <c r="F188" s="14">
        <v>910</v>
      </c>
      <c r="G188" s="30">
        <v>114</v>
      </c>
      <c r="H188" s="30">
        <v>29</v>
      </c>
      <c r="I188" s="30">
        <v>166</v>
      </c>
      <c r="J188" s="30">
        <v>305</v>
      </c>
      <c r="K188" s="30">
        <v>205</v>
      </c>
      <c r="L188" s="86">
        <v>91</v>
      </c>
      <c r="M188" s="120">
        <f>I188/(F188-G188-H188)</f>
        <v>0.21642764015645372</v>
      </c>
      <c r="N188" s="18">
        <f>J188/(F188-G188-H188)</f>
        <v>0.39765319426336376</v>
      </c>
      <c r="O188" s="18">
        <f>K188/(F188-G188-H188)</f>
        <v>0.26727509778357234</v>
      </c>
      <c r="P188" s="19">
        <f>L188/(F188-G188-H188)</f>
        <v>0.11864406779661017</v>
      </c>
      <c r="Q188" s="85" t="s">
        <v>101</v>
      </c>
      <c r="R188" s="4"/>
      <c r="S188" s="2">
        <f t="shared" si="28"/>
        <v>3.1868131868131866E-2</v>
      </c>
      <c r="T188" s="72">
        <f t="shared" si="29"/>
        <v>0.12527472527472527</v>
      </c>
      <c r="W188" s="4"/>
      <c r="X188" s="4"/>
      <c r="Y188" s="4"/>
      <c r="Z188" s="4"/>
      <c r="AA188" s="4"/>
      <c r="AB188" s="4"/>
      <c r="AC188" s="4"/>
    </row>
    <row r="189" spans="1:29" ht="15.75" thickBot="1" x14ac:dyDescent="0.3">
      <c r="A189" s="166"/>
      <c r="B189" s="25"/>
      <c r="C189" s="25"/>
      <c r="D189" s="25"/>
      <c r="E189" s="25"/>
      <c r="F189" s="20">
        <v>231</v>
      </c>
      <c r="G189" s="31">
        <v>55</v>
      </c>
      <c r="H189" s="31">
        <v>6</v>
      </c>
      <c r="I189" s="31">
        <v>94</v>
      </c>
      <c r="J189" s="31">
        <v>51</v>
      </c>
      <c r="K189" s="31">
        <v>21</v>
      </c>
      <c r="L189" s="87">
        <v>4</v>
      </c>
      <c r="M189" s="119">
        <f>I189/(F189-G189-H189)</f>
        <v>0.55294117647058827</v>
      </c>
      <c r="N189" s="23">
        <f>J189/(F189-G189-H189)</f>
        <v>0.3</v>
      </c>
      <c r="O189" s="23">
        <f>K189/(F189-G189-H189)</f>
        <v>0.12352941176470589</v>
      </c>
      <c r="P189" s="24">
        <f>L189/(F189-G189-H189)</f>
        <v>2.3529411764705882E-2</v>
      </c>
      <c r="Q189" s="85" t="s">
        <v>182</v>
      </c>
      <c r="R189" s="4"/>
      <c r="S189" s="2">
        <f t="shared" si="28"/>
        <v>2.5974025974025976E-2</v>
      </c>
      <c r="T189" s="76">
        <f t="shared" si="29"/>
        <v>0.23809523809523808</v>
      </c>
      <c r="W189" s="4"/>
      <c r="X189" s="4"/>
      <c r="Y189" s="4"/>
      <c r="Z189" s="4"/>
      <c r="AA189" s="4"/>
      <c r="AB189" s="4"/>
      <c r="AC189" s="4"/>
    </row>
    <row r="190" spans="1:29" x14ac:dyDescent="0.25">
      <c r="A190" s="166"/>
      <c r="B190" s="25"/>
      <c r="C190" s="25"/>
      <c r="D190" s="25"/>
      <c r="E190" s="25"/>
      <c r="F190" s="25"/>
      <c r="G190" s="25"/>
      <c r="H190" s="25"/>
      <c r="I190" s="25"/>
      <c r="J190" s="25"/>
      <c r="K190" s="25"/>
      <c r="L190" s="25"/>
      <c r="M190" s="25"/>
      <c r="N190" s="25"/>
      <c r="O190" s="25"/>
      <c r="P190" s="25"/>
      <c r="Q190" s="25"/>
      <c r="R190" s="27"/>
      <c r="S190" s="27"/>
      <c r="W190" s="25"/>
      <c r="X190" s="3"/>
      <c r="Y190" s="3"/>
      <c r="Z190" s="3"/>
      <c r="AA190" s="3"/>
      <c r="AB190" s="3"/>
      <c r="AC190" s="3"/>
    </row>
    <row r="191" spans="1:29" x14ac:dyDescent="0.25">
      <c r="A191" s="166"/>
      <c r="B191" s="25"/>
      <c r="C191" s="25"/>
      <c r="D191" s="25"/>
      <c r="E191" s="25"/>
      <c r="F191" s="82" t="s">
        <v>12</v>
      </c>
      <c r="G191" s="82" t="s">
        <v>3</v>
      </c>
      <c r="H191" s="82" t="s">
        <v>92</v>
      </c>
      <c r="I191" s="82" t="s">
        <v>13</v>
      </c>
      <c r="J191" s="82" t="s">
        <v>2</v>
      </c>
      <c r="K191" s="82" t="s">
        <v>0</v>
      </c>
      <c r="L191" s="3" t="s">
        <v>1</v>
      </c>
      <c r="M191" s="3" t="s">
        <v>14</v>
      </c>
      <c r="N191" s="3" t="s">
        <v>4</v>
      </c>
      <c r="O191" s="3" t="s">
        <v>5</v>
      </c>
      <c r="P191" s="3" t="s">
        <v>6</v>
      </c>
      <c r="Q191" s="3" t="s">
        <v>102</v>
      </c>
      <c r="R191" s="4"/>
      <c r="S191" s="3" t="s">
        <v>94</v>
      </c>
      <c r="T191" s="3" t="s">
        <v>93</v>
      </c>
      <c r="W191" s="4"/>
      <c r="X191" s="4"/>
      <c r="Y191" s="4"/>
      <c r="Z191" s="4"/>
      <c r="AA191" s="4"/>
      <c r="AB191" s="4"/>
      <c r="AC191" s="4"/>
    </row>
    <row r="192" spans="1:29" ht="15.75" thickBot="1" x14ac:dyDescent="0.3">
      <c r="A192" s="166"/>
      <c r="B192" s="25">
        <v>90933</v>
      </c>
      <c r="C192" s="25" t="s">
        <v>40</v>
      </c>
      <c r="D192" s="25">
        <v>1</v>
      </c>
      <c r="E192" s="25" t="s">
        <v>23</v>
      </c>
      <c r="F192" s="20">
        <v>1207</v>
      </c>
      <c r="G192" s="61">
        <v>80</v>
      </c>
      <c r="H192" s="61">
        <v>56</v>
      </c>
      <c r="I192" s="31">
        <v>196</v>
      </c>
      <c r="J192" s="31">
        <v>394</v>
      </c>
      <c r="K192" s="31">
        <v>339</v>
      </c>
      <c r="L192" s="22">
        <v>142</v>
      </c>
      <c r="M192" s="28">
        <f>I192/(F192-G192-H192)</f>
        <v>0.18300653594771241</v>
      </c>
      <c r="N192" s="23">
        <f>J192/(F192-G192-H192)</f>
        <v>0.36788048552754438</v>
      </c>
      <c r="O192" s="23">
        <f>K192/(F192-G192-H192)</f>
        <v>0.31652661064425769</v>
      </c>
      <c r="P192" s="24">
        <f>L192/(F192-G192-H192)</f>
        <v>0.13258636788048553</v>
      </c>
      <c r="Q192" s="44" t="s">
        <v>98</v>
      </c>
      <c r="R192" s="27"/>
      <c r="S192" s="2">
        <f>H192/F192</f>
        <v>4.6396023198011602E-2</v>
      </c>
      <c r="T192" s="72">
        <f>G192/F192</f>
        <v>6.628003314001657E-2</v>
      </c>
      <c r="W192" s="4"/>
      <c r="X192" s="4"/>
      <c r="Y192" s="4"/>
      <c r="Z192" s="4"/>
      <c r="AA192" s="4"/>
      <c r="AB192" s="4"/>
      <c r="AC192" s="4"/>
    </row>
    <row r="193" spans="1:29" x14ac:dyDescent="0.25">
      <c r="A193" s="166"/>
      <c r="B193" s="25"/>
      <c r="C193" s="25" t="s">
        <v>18</v>
      </c>
      <c r="D193" s="25"/>
      <c r="E193" s="25"/>
      <c r="F193" s="14">
        <v>233</v>
      </c>
      <c r="G193" s="58">
        <v>9</v>
      </c>
      <c r="H193" s="58">
        <v>22</v>
      </c>
      <c r="I193" s="15">
        <v>15</v>
      </c>
      <c r="J193" s="15">
        <v>71</v>
      </c>
      <c r="K193" s="15">
        <v>78</v>
      </c>
      <c r="L193" s="16">
        <v>38</v>
      </c>
      <c r="M193" s="92">
        <f>I193/(F193-G193-H193)</f>
        <v>7.4257425742574254E-2</v>
      </c>
      <c r="N193" s="93">
        <f>J193/(F193-G193-H193)</f>
        <v>0.35148514851485146</v>
      </c>
      <c r="O193" s="93">
        <f>K193/(F193-G193-H193)</f>
        <v>0.38613861386138615</v>
      </c>
      <c r="P193" s="94">
        <f>L193/(F193-G193-H193)</f>
        <v>0.18811881188118812</v>
      </c>
      <c r="Q193" s="85" t="s">
        <v>103</v>
      </c>
      <c r="R193" s="27"/>
      <c r="S193" s="2">
        <f t="shared" ref="S193:S196" si="30">H193/F193</f>
        <v>9.4420600858369105E-2</v>
      </c>
      <c r="T193" s="72">
        <f t="shared" ref="T193:T196" si="31">G193/F193</f>
        <v>3.8626609442060089E-2</v>
      </c>
      <c r="W193" s="4"/>
      <c r="X193" s="4"/>
      <c r="Y193" s="4"/>
      <c r="Z193" s="4"/>
      <c r="AA193" s="4"/>
      <c r="AB193" s="4"/>
      <c r="AC193" s="4"/>
    </row>
    <row r="194" spans="1:29" x14ac:dyDescent="0.25">
      <c r="A194" s="166"/>
      <c r="B194" s="25"/>
      <c r="C194" s="25"/>
      <c r="D194" s="25"/>
      <c r="E194" s="25"/>
      <c r="F194" s="14">
        <v>702</v>
      </c>
      <c r="G194" s="58">
        <v>18</v>
      </c>
      <c r="H194" s="58">
        <v>32</v>
      </c>
      <c r="I194" s="15">
        <v>44</v>
      </c>
      <c r="J194" s="15">
        <v>218</v>
      </c>
      <c r="K194" s="15">
        <v>268</v>
      </c>
      <c r="L194" s="16">
        <v>122</v>
      </c>
      <c r="M194" s="17">
        <f>I194/(F194-G194-H194)</f>
        <v>6.7484662576687116E-2</v>
      </c>
      <c r="N194" s="18">
        <f>J194/(F194-G194-H194)</f>
        <v>0.33435582822085891</v>
      </c>
      <c r="O194" s="18">
        <f>K194/(F194-G194-H194)</f>
        <v>0.41104294478527609</v>
      </c>
      <c r="P194" s="19">
        <f>L194/(F194-G194-H194)</f>
        <v>0.18711656441717792</v>
      </c>
      <c r="Q194" s="85" t="s">
        <v>99</v>
      </c>
      <c r="R194" s="4"/>
      <c r="S194" s="2">
        <f t="shared" si="30"/>
        <v>4.5584045584045586E-2</v>
      </c>
      <c r="T194" s="72">
        <f t="shared" si="31"/>
        <v>2.564102564102564E-2</v>
      </c>
      <c r="W194" s="4"/>
      <c r="X194" s="4"/>
      <c r="Y194" s="4"/>
      <c r="Z194" s="4"/>
      <c r="AA194" s="4"/>
      <c r="AB194" s="4"/>
      <c r="AC194" s="4"/>
    </row>
    <row r="195" spans="1:29" x14ac:dyDescent="0.25">
      <c r="A195" s="166"/>
      <c r="B195" s="25"/>
      <c r="C195" s="25"/>
      <c r="D195" s="25"/>
      <c r="E195" s="25"/>
      <c r="F195" s="14">
        <v>387</v>
      </c>
      <c r="G195" s="58">
        <v>56</v>
      </c>
      <c r="H195" s="58">
        <v>18</v>
      </c>
      <c r="I195" s="30">
        <v>101</v>
      </c>
      <c r="J195" s="30">
        <v>139</v>
      </c>
      <c r="K195" s="30">
        <v>59</v>
      </c>
      <c r="L195" s="16">
        <v>14</v>
      </c>
      <c r="M195" s="120">
        <f>I195/(F195-G195-H195)</f>
        <v>0.32268370607028751</v>
      </c>
      <c r="N195" s="18">
        <f>J195/(F195-G195-H195)</f>
        <v>0.44408945686900958</v>
      </c>
      <c r="O195" s="18">
        <f>K195/(F195-G195-H195)</f>
        <v>0.18849840255591055</v>
      </c>
      <c r="P195" s="19">
        <f>L195/(F195-G195-H195)</f>
        <v>4.472843450479233E-2</v>
      </c>
      <c r="Q195" s="85" t="s">
        <v>101</v>
      </c>
      <c r="R195" s="4"/>
      <c r="S195" s="2">
        <f t="shared" si="30"/>
        <v>4.6511627906976744E-2</v>
      </c>
      <c r="T195" s="72">
        <f t="shared" si="31"/>
        <v>0.14470284237726097</v>
      </c>
      <c r="W195" s="4"/>
      <c r="X195" s="4"/>
      <c r="Y195" s="4"/>
      <c r="Z195" s="4"/>
      <c r="AA195" s="4"/>
      <c r="AB195" s="4"/>
      <c r="AC195" s="4"/>
    </row>
    <row r="196" spans="1:29" ht="15.75" thickBot="1" x14ac:dyDescent="0.3">
      <c r="A196" s="166"/>
      <c r="B196" s="25"/>
      <c r="C196" s="25"/>
      <c r="D196" s="25"/>
      <c r="E196" s="25"/>
      <c r="F196" s="20">
        <v>118</v>
      </c>
      <c r="G196" s="61">
        <v>6</v>
      </c>
      <c r="H196" s="61">
        <v>6</v>
      </c>
      <c r="I196" s="31">
        <v>51</v>
      </c>
      <c r="J196" s="31">
        <v>37</v>
      </c>
      <c r="K196" s="31">
        <v>12</v>
      </c>
      <c r="L196" s="22">
        <v>6</v>
      </c>
      <c r="M196" s="119">
        <f>I196/(F196-G196-H196)</f>
        <v>0.48113207547169812</v>
      </c>
      <c r="N196" s="23">
        <f>J196/(F196-G196-H196)</f>
        <v>0.34905660377358488</v>
      </c>
      <c r="O196" s="23">
        <f>K196/(F196-G196-H196)</f>
        <v>0.11320754716981132</v>
      </c>
      <c r="P196" s="24">
        <f>L196/(F196-G196-H196)</f>
        <v>5.6603773584905662E-2</v>
      </c>
      <c r="Q196" s="85" t="s">
        <v>182</v>
      </c>
      <c r="R196" s="4"/>
      <c r="S196" s="2">
        <f t="shared" si="30"/>
        <v>5.0847457627118647E-2</v>
      </c>
      <c r="T196" s="76">
        <f t="shared" si="31"/>
        <v>5.0847457627118647E-2</v>
      </c>
      <c r="W196" s="4"/>
      <c r="X196" s="4"/>
      <c r="Y196" s="4"/>
      <c r="Z196" s="4"/>
      <c r="AA196" s="4"/>
      <c r="AB196" s="4"/>
      <c r="AC196" s="4"/>
    </row>
    <row r="197" spans="1:29" x14ac:dyDescent="0.25">
      <c r="A197" s="166"/>
      <c r="B197" s="25"/>
      <c r="C197" s="25"/>
      <c r="D197" s="25"/>
      <c r="E197" s="25"/>
      <c r="F197" s="25"/>
      <c r="G197" s="25"/>
      <c r="H197" s="25"/>
      <c r="I197" s="25"/>
      <c r="J197" s="25"/>
      <c r="K197" s="25"/>
      <c r="L197" s="25"/>
      <c r="M197" s="26"/>
      <c r="N197" s="26"/>
      <c r="O197" s="26"/>
      <c r="P197" s="26"/>
      <c r="Q197" s="25"/>
      <c r="R197" s="27"/>
      <c r="S197" s="27"/>
      <c r="W197" s="25"/>
      <c r="X197" s="3"/>
      <c r="Y197" s="3"/>
      <c r="Z197" s="3"/>
      <c r="AA197" s="3"/>
      <c r="AB197" s="3"/>
      <c r="AC197" s="3"/>
    </row>
    <row r="198" spans="1:29" x14ac:dyDescent="0.25">
      <c r="A198" s="166"/>
      <c r="B198" s="25"/>
      <c r="C198" s="25"/>
      <c r="D198" s="25"/>
      <c r="E198" s="25"/>
      <c r="F198" s="82" t="s">
        <v>12</v>
      </c>
      <c r="G198" s="82" t="s">
        <v>3</v>
      </c>
      <c r="H198" s="82" t="s">
        <v>92</v>
      </c>
      <c r="I198" s="82" t="s">
        <v>13</v>
      </c>
      <c r="J198" s="82" t="s">
        <v>2</v>
      </c>
      <c r="K198" s="82" t="s">
        <v>0</v>
      </c>
      <c r="L198" s="3" t="s">
        <v>1</v>
      </c>
      <c r="M198" s="3" t="s">
        <v>14</v>
      </c>
      <c r="N198" s="3" t="s">
        <v>4</v>
      </c>
      <c r="O198" s="3" t="s">
        <v>5</v>
      </c>
      <c r="P198" s="3" t="s">
        <v>6</v>
      </c>
      <c r="Q198" s="3" t="s">
        <v>102</v>
      </c>
      <c r="R198" s="4"/>
      <c r="S198" s="3" t="s">
        <v>94</v>
      </c>
      <c r="T198" s="3" t="s">
        <v>93</v>
      </c>
      <c r="W198" s="4"/>
      <c r="X198" s="4"/>
      <c r="Y198" s="4"/>
      <c r="Z198" s="4"/>
      <c r="AA198" s="4"/>
      <c r="AB198" s="4"/>
      <c r="AC198" s="4"/>
    </row>
    <row r="199" spans="1:29" ht="15.75" thickBot="1" x14ac:dyDescent="0.3">
      <c r="A199" s="166"/>
      <c r="B199" s="25">
        <v>90934</v>
      </c>
      <c r="C199" s="25" t="s">
        <v>44</v>
      </c>
      <c r="D199" s="25">
        <v>1</v>
      </c>
      <c r="E199" s="25" t="s">
        <v>23</v>
      </c>
      <c r="F199" s="20">
        <v>2612</v>
      </c>
      <c r="G199" s="61">
        <v>133</v>
      </c>
      <c r="H199" s="61">
        <v>108</v>
      </c>
      <c r="I199" s="31">
        <v>487</v>
      </c>
      <c r="J199" s="31">
        <v>755</v>
      </c>
      <c r="K199" s="31">
        <v>637</v>
      </c>
      <c r="L199" s="22">
        <v>492</v>
      </c>
      <c r="M199" s="119">
        <f>I199/(F199-G199-H199)</f>
        <v>0.20539856600590467</v>
      </c>
      <c r="N199" s="23">
        <f>J199/(F199-G199-H199)</f>
        <v>0.31843104175453396</v>
      </c>
      <c r="O199" s="23">
        <f>K199/(F199-G199-H199)</f>
        <v>0.26866301138760018</v>
      </c>
      <c r="P199" s="24">
        <f>L199/(F199-G199-H199)</f>
        <v>0.20750738085196119</v>
      </c>
      <c r="Q199" s="44" t="s">
        <v>98</v>
      </c>
      <c r="R199" s="27"/>
      <c r="S199" s="2">
        <f>H199/F199</f>
        <v>4.1347626339969371E-2</v>
      </c>
      <c r="T199" s="72">
        <f>G199/F199</f>
        <v>5.0918836140888206E-2</v>
      </c>
      <c r="W199" s="4"/>
      <c r="X199" s="4"/>
      <c r="Y199" s="4"/>
      <c r="Z199" s="4"/>
      <c r="AA199" s="4"/>
      <c r="AB199" s="4"/>
      <c r="AC199" s="4"/>
    </row>
    <row r="200" spans="1:29" x14ac:dyDescent="0.25">
      <c r="A200" s="166"/>
      <c r="B200" s="25"/>
      <c r="C200" s="25" t="s">
        <v>18</v>
      </c>
      <c r="D200" s="25"/>
      <c r="E200" s="25"/>
      <c r="F200" s="89">
        <v>618</v>
      </c>
      <c r="G200" s="90">
        <v>19</v>
      </c>
      <c r="H200" s="90">
        <v>25</v>
      </c>
      <c r="I200" s="90">
        <v>92</v>
      </c>
      <c r="J200" s="90">
        <v>163</v>
      </c>
      <c r="K200" s="90">
        <v>158</v>
      </c>
      <c r="L200" s="91">
        <v>161</v>
      </c>
      <c r="M200" s="92">
        <f>I200/(F200-G200-H200)</f>
        <v>0.16027874564459929</v>
      </c>
      <c r="N200" s="93">
        <f>J200/(F200-G200-H200)</f>
        <v>0.28397212543554007</v>
      </c>
      <c r="O200" s="93">
        <f>K200/(F200-G200-H200)</f>
        <v>0.27526132404181186</v>
      </c>
      <c r="P200" s="102">
        <f>L200/(F200-G200-H200)</f>
        <v>0.28048780487804881</v>
      </c>
      <c r="Q200" s="85" t="s">
        <v>103</v>
      </c>
      <c r="R200" s="27"/>
      <c r="S200" s="2">
        <f t="shared" ref="S200:S203" si="32">H200/F200</f>
        <v>4.0453074433656956E-2</v>
      </c>
      <c r="T200" s="72">
        <f t="shared" ref="T200:T203" si="33">G200/F200</f>
        <v>3.0744336569579287E-2</v>
      </c>
      <c r="W200" s="4"/>
      <c r="X200" s="4"/>
      <c r="Y200" s="4"/>
      <c r="Z200" s="4"/>
      <c r="AA200" s="4"/>
      <c r="AB200" s="4"/>
      <c r="AC200" s="4"/>
    </row>
    <row r="201" spans="1:29" x14ac:dyDescent="0.25">
      <c r="A201" s="166"/>
      <c r="B201" s="25"/>
      <c r="C201" s="25"/>
      <c r="D201" s="25"/>
      <c r="E201" s="25"/>
      <c r="F201" s="14">
        <v>2051</v>
      </c>
      <c r="G201" s="15">
        <v>101</v>
      </c>
      <c r="H201" s="15">
        <v>94</v>
      </c>
      <c r="I201" s="15">
        <v>370</v>
      </c>
      <c r="J201" s="15">
        <v>557</v>
      </c>
      <c r="K201" s="15">
        <v>512</v>
      </c>
      <c r="L201" s="86">
        <v>417</v>
      </c>
      <c r="M201" s="120">
        <f>I201/(F201-G201-H201)</f>
        <v>0.19935344827586207</v>
      </c>
      <c r="N201" s="18">
        <f>J201/(F201-G201-H201)</f>
        <v>0.30010775862068967</v>
      </c>
      <c r="O201" s="18">
        <f>K201/(F201-G201-H201)</f>
        <v>0.27586206896551724</v>
      </c>
      <c r="P201" s="19">
        <f>L201/(F201-G201-H201)</f>
        <v>0.22467672413793102</v>
      </c>
      <c r="Q201" s="85" t="s">
        <v>99</v>
      </c>
      <c r="R201" s="4"/>
      <c r="S201" s="2">
        <f t="shared" si="32"/>
        <v>4.5831301803998047E-2</v>
      </c>
      <c r="T201" s="72">
        <f t="shared" si="33"/>
        <v>4.9244271087274499E-2</v>
      </c>
      <c r="W201" s="4"/>
      <c r="X201" s="4"/>
      <c r="Y201" s="4"/>
      <c r="Z201" s="4"/>
      <c r="AA201" s="4"/>
      <c r="AB201" s="4"/>
      <c r="AC201" s="4"/>
    </row>
    <row r="202" spans="1:29" x14ac:dyDescent="0.25">
      <c r="A202" s="166"/>
      <c r="B202" s="25"/>
      <c r="C202" s="25"/>
      <c r="D202" s="25"/>
      <c r="E202" s="25"/>
      <c r="F202" s="14">
        <v>486</v>
      </c>
      <c r="G202" s="30">
        <v>20</v>
      </c>
      <c r="H202" s="30">
        <v>12</v>
      </c>
      <c r="I202" s="30">
        <v>92</v>
      </c>
      <c r="J202" s="30">
        <v>174</v>
      </c>
      <c r="K202" s="30">
        <v>114</v>
      </c>
      <c r="L202" s="86">
        <v>74</v>
      </c>
      <c r="M202" s="120">
        <f>I202/(F202-G202-H202)</f>
        <v>0.20264317180616739</v>
      </c>
      <c r="N202" s="18">
        <f>J202/(F202-G202-H202)</f>
        <v>0.38325991189427311</v>
      </c>
      <c r="O202" s="18">
        <f>K202/(F202-G202-H202)</f>
        <v>0.25110132158590309</v>
      </c>
      <c r="P202" s="19">
        <f>L202/(F202-G202-H202)</f>
        <v>0.16299559471365638</v>
      </c>
      <c r="Q202" s="85" t="s">
        <v>101</v>
      </c>
      <c r="R202" s="4"/>
      <c r="S202" s="2">
        <f t="shared" si="32"/>
        <v>2.4691358024691357E-2</v>
      </c>
      <c r="T202" s="72">
        <f t="shared" si="33"/>
        <v>4.1152263374485597E-2</v>
      </c>
      <c r="W202" s="4"/>
      <c r="X202" s="4"/>
      <c r="Y202" s="4"/>
      <c r="Z202" s="4"/>
      <c r="AA202" s="4"/>
      <c r="AB202" s="4"/>
      <c r="AC202" s="4"/>
    </row>
    <row r="203" spans="1:29" ht="15.75" thickBot="1" x14ac:dyDescent="0.3">
      <c r="A203" s="166"/>
      <c r="B203" s="25"/>
      <c r="C203" s="25"/>
      <c r="D203" s="25"/>
      <c r="E203" s="25"/>
      <c r="F203" s="20">
        <v>75</v>
      </c>
      <c r="G203" s="31">
        <v>12</v>
      </c>
      <c r="H203" s="31">
        <v>2</v>
      </c>
      <c r="I203" s="31">
        <v>25</v>
      </c>
      <c r="J203" s="31">
        <v>24</v>
      </c>
      <c r="K203" s="31">
        <v>11</v>
      </c>
      <c r="L203" s="87">
        <v>1</v>
      </c>
      <c r="M203" s="119">
        <f>I203/(F203-G203-H203)</f>
        <v>0.4098360655737705</v>
      </c>
      <c r="N203" s="23">
        <f>J203/(F203-G203-H203)</f>
        <v>0.39344262295081966</v>
      </c>
      <c r="O203" s="23">
        <f>K203/(F203-G203-H203)</f>
        <v>0.18032786885245902</v>
      </c>
      <c r="P203" s="24">
        <f>L203/(F203-G203-H203)</f>
        <v>1.6393442622950821E-2</v>
      </c>
      <c r="Q203" s="85" t="s">
        <v>182</v>
      </c>
      <c r="R203" s="4"/>
      <c r="S203" s="2">
        <f t="shared" si="32"/>
        <v>2.6666666666666668E-2</v>
      </c>
      <c r="T203" s="72">
        <f t="shared" si="33"/>
        <v>0.16</v>
      </c>
      <c r="W203" s="4"/>
      <c r="X203" s="4"/>
      <c r="Y203" s="4"/>
      <c r="Z203" s="4"/>
      <c r="AA203" s="4"/>
      <c r="AB203" s="4"/>
      <c r="AC203" s="4"/>
    </row>
    <row r="204" spans="1:29" x14ac:dyDescent="0.25">
      <c r="A204" s="50"/>
      <c r="B204" s="25"/>
      <c r="C204" s="25"/>
      <c r="D204" s="25"/>
      <c r="E204" s="25"/>
      <c r="F204" s="25"/>
      <c r="G204" s="25"/>
      <c r="H204" s="25"/>
      <c r="I204" s="25"/>
      <c r="J204" s="25"/>
      <c r="K204" s="25"/>
      <c r="L204" s="25"/>
      <c r="M204" s="25"/>
      <c r="N204" s="25"/>
      <c r="O204" s="25"/>
      <c r="P204" s="25"/>
      <c r="Q204" s="25"/>
      <c r="R204" s="27"/>
      <c r="S204" s="27"/>
      <c r="W204" s="4"/>
      <c r="X204" s="4"/>
      <c r="Y204" s="4"/>
      <c r="Z204" s="4"/>
      <c r="AA204" s="4"/>
      <c r="AB204" s="4"/>
      <c r="AC204" s="4"/>
    </row>
    <row r="205" spans="1:29" x14ac:dyDescent="0.25">
      <c r="A205" s="83"/>
      <c r="B205" s="83"/>
      <c r="C205" s="83"/>
      <c r="D205" s="83"/>
      <c r="E205" s="83"/>
      <c r="F205" s="83"/>
      <c r="G205" s="83"/>
      <c r="H205" s="83"/>
      <c r="I205" s="83"/>
      <c r="J205" s="83"/>
      <c r="K205" s="83"/>
      <c r="L205" s="83"/>
      <c r="M205" s="83"/>
      <c r="N205" s="83"/>
      <c r="O205" s="83"/>
      <c r="P205" s="83"/>
      <c r="Q205" s="69"/>
      <c r="R205" s="83"/>
      <c r="S205" s="83"/>
      <c r="W205" s="25"/>
      <c r="X205" s="3"/>
      <c r="Y205" s="3"/>
      <c r="Z205" s="3"/>
      <c r="AA205" s="3"/>
      <c r="AB205" s="3"/>
      <c r="AC205" s="3"/>
    </row>
    <row r="206" spans="1:29" x14ac:dyDescent="0.25">
      <c r="A206" s="50"/>
      <c r="B206" s="5" t="s">
        <v>9</v>
      </c>
      <c r="C206" s="52"/>
      <c r="D206" s="5" t="s">
        <v>10</v>
      </c>
      <c r="E206" s="5" t="s">
        <v>11</v>
      </c>
      <c r="F206" s="82" t="s">
        <v>12</v>
      </c>
      <c r="G206" s="82" t="s">
        <v>3</v>
      </c>
      <c r="H206" s="82" t="s">
        <v>92</v>
      </c>
      <c r="I206" s="82" t="s">
        <v>13</v>
      </c>
      <c r="J206" s="82" t="s">
        <v>2</v>
      </c>
      <c r="K206" s="82" t="s">
        <v>0</v>
      </c>
      <c r="L206" s="3" t="s">
        <v>1</v>
      </c>
      <c r="M206" s="3" t="s">
        <v>14</v>
      </c>
      <c r="N206" s="3" t="s">
        <v>4</v>
      </c>
      <c r="O206" s="3" t="s">
        <v>5</v>
      </c>
      <c r="P206" s="3" t="s">
        <v>6</v>
      </c>
      <c r="Q206" s="3" t="s">
        <v>102</v>
      </c>
      <c r="R206" s="4"/>
      <c r="S206" s="3"/>
      <c r="T206" s="3"/>
      <c r="W206" s="4"/>
      <c r="X206" s="4"/>
      <c r="Y206" s="4"/>
      <c r="Z206" s="4"/>
      <c r="AA206" s="4"/>
      <c r="AB206" s="4"/>
      <c r="AC206" s="4"/>
    </row>
    <row r="207" spans="1:29" ht="15" customHeight="1" thickBot="1" x14ac:dyDescent="0.3">
      <c r="A207" s="167" t="s">
        <v>190</v>
      </c>
      <c r="B207" s="25">
        <v>91161</v>
      </c>
      <c r="C207" s="25" t="s">
        <v>45</v>
      </c>
      <c r="D207" s="25">
        <v>2</v>
      </c>
      <c r="E207" s="25" t="s">
        <v>16</v>
      </c>
      <c r="F207" s="20">
        <v>12051</v>
      </c>
      <c r="G207" s="61">
        <v>0</v>
      </c>
      <c r="H207" s="61">
        <v>0</v>
      </c>
      <c r="I207" s="61">
        <v>1152</v>
      </c>
      <c r="J207" s="31">
        <v>1579</v>
      </c>
      <c r="K207" s="31">
        <v>2616</v>
      </c>
      <c r="L207" s="22">
        <v>6704</v>
      </c>
      <c r="M207" s="28">
        <f>I207/(F207-G207-H207)</f>
        <v>9.5593726661687833E-2</v>
      </c>
      <c r="N207" s="23">
        <f>J207/(F207-G207-H207)</f>
        <v>0.13102647083229607</v>
      </c>
      <c r="O207" s="23">
        <f>K207/(F207-G207-H207)</f>
        <v>0.21707742096091612</v>
      </c>
      <c r="P207" s="78">
        <f>L207/(F207-G207-H207)</f>
        <v>0.55630238154510003</v>
      </c>
      <c r="Q207" s="44" t="s">
        <v>98</v>
      </c>
      <c r="R207" s="27"/>
      <c r="S207" s="2"/>
      <c r="T207" s="72"/>
      <c r="W207" s="4"/>
      <c r="X207" s="4"/>
      <c r="Y207" s="4"/>
      <c r="Z207" s="4"/>
      <c r="AA207" s="4"/>
      <c r="AB207" s="4"/>
      <c r="AC207" s="4"/>
    </row>
    <row r="208" spans="1:29" x14ac:dyDescent="0.25">
      <c r="A208" s="167"/>
      <c r="B208" s="25"/>
      <c r="C208" s="25" t="s">
        <v>18</v>
      </c>
      <c r="D208" s="25"/>
      <c r="E208" s="25"/>
      <c r="F208" s="89">
        <v>1996</v>
      </c>
      <c r="G208" s="90">
        <v>0</v>
      </c>
      <c r="H208" s="90">
        <v>0</v>
      </c>
      <c r="I208" s="90">
        <v>105</v>
      </c>
      <c r="J208" s="90">
        <v>247</v>
      </c>
      <c r="K208" s="90">
        <v>419</v>
      </c>
      <c r="L208" s="91">
        <v>1225</v>
      </c>
      <c r="M208" s="92">
        <f>I208/(F208-G208-H208)</f>
        <v>5.260521042084168E-2</v>
      </c>
      <c r="N208" s="93">
        <f>J208/(F208-G208-H208)</f>
        <v>0.12374749498997996</v>
      </c>
      <c r="O208" s="93">
        <f>K208/(F208-G208-H208)</f>
        <v>0.20991983967935871</v>
      </c>
      <c r="P208" s="102">
        <f>L208/(F208-G208-H208)</f>
        <v>0.61372745490981961</v>
      </c>
      <c r="Q208" s="85" t="s">
        <v>103</v>
      </c>
      <c r="R208" s="27"/>
      <c r="S208" s="2"/>
      <c r="T208" s="72"/>
      <c r="W208" s="4"/>
      <c r="X208" s="4"/>
      <c r="Y208" s="4"/>
      <c r="Z208" s="4"/>
      <c r="AA208" s="4"/>
      <c r="AB208" s="4"/>
      <c r="AC208" s="4"/>
    </row>
    <row r="209" spans="1:29" x14ac:dyDescent="0.25">
      <c r="A209" s="167"/>
      <c r="B209" s="25"/>
      <c r="C209" s="25"/>
      <c r="D209" s="25"/>
      <c r="E209" s="25"/>
      <c r="F209" s="14">
        <v>5624</v>
      </c>
      <c r="G209" s="15">
        <v>0</v>
      </c>
      <c r="H209" s="15">
        <v>0</v>
      </c>
      <c r="I209" s="15">
        <v>365</v>
      </c>
      <c r="J209" s="15">
        <v>679</v>
      </c>
      <c r="K209" s="15">
        <v>1166</v>
      </c>
      <c r="L209" s="86">
        <v>3414</v>
      </c>
      <c r="M209" s="17">
        <f>I209/(F209-G209-H209)</f>
        <v>6.4900426742532005E-2</v>
      </c>
      <c r="N209" s="18">
        <f>J209/(F209-G209-H209)</f>
        <v>0.1207325746799431</v>
      </c>
      <c r="O209" s="18">
        <f>K209/(F209-G209-H209)</f>
        <v>0.207325746799431</v>
      </c>
      <c r="P209" s="74">
        <f>L209/(F209-G209-H209)</f>
        <v>0.60704125177809387</v>
      </c>
      <c r="Q209" s="85" t="s">
        <v>99</v>
      </c>
      <c r="R209" s="4"/>
      <c r="S209" s="2"/>
      <c r="T209" s="72"/>
      <c r="W209" s="4"/>
      <c r="X209" s="4"/>
      <c r="Y209" s="4"/>
      <c r="Z209" s="4"/>
      <c r="AA209" s="4"/>
      <c r="AB209" s="4"/>
      <c r="AC209" s="4"/>
    </row>
    <row r="210" spans="1:29" x14ac:dyDescent="0.25">
      <c r="A210" s="167"/>
      <c r="B210" s="25"/>
      <c r="C210" s="25"/>
      <c r="D210" s="25"/>
      <c r="E210" s="25"/>
      <c r="F210" s="14">
        <v>5068</v>
      </c>
      <c r="G210" s="30">
        <v>0</v>
      </c>
      <c r="H210" s="30">
        <v>0</v>
      </c>
      <c r="I210" s="30">
        <v>579</v>
      </c>
      <c r="J210" s="30">
        <v>639</v>
      </c>
      <c r="K210" s="30">
        <v>1126</v>
      </c>
      <c r="L210" s="86">
        <v>2724</v>
      </c>
      <c r="M210" s="17">
        <f>I210/(F210-G210-H210)</f>
        <v>0.11424625098658248</v>
      </c>
      <c r="N210" s="18">
        <f>J210/(F210-G210-H210)</f>
        <v>0.1260852407261247</v>
      </c>
      <c r="O210" s="18">
        <f>K210/(F210-G210-H210)</f>
        <v>0.22217837411207578</v>
      </c>
      <c r="P210" s="74">
        <f>L210/(F210-G210-H210)</f>
        <v>0.53749013417521707</v>
      </c>
      <c r="Q210" s="85" t="s">
        <v>101</v>
      </c>
      <c r="R210" s="4"/>
      <c r="S210" s="2"/>
      <c r="T210" s="72"/>
      <c r="W210" s="4"/>
      <c r="X210" s="4"/>
      <c r="Y210" s="4"/>
      <c r="Z210" s="4"/>
      <c r="AA210" s="4"/>
      <c r="AB210" s="4"/>
      <c r="AC210" s="4"/>
    </row>
    <row r="211" spans="1:29" ht="15.75" thickBot="1" x14ac:dyDescent="0.3">
      <c r="A211" s="167"/>
      <c r="B211" s="25"/>
      <c r="C211" s="25"/>
      <c r="D211" s="25"/>
      <c r="E211" s="25"/>
      <c r="F211" s="20">
        <v>1359</v>
      </c>
      <c r="G211" s="31">
        <v>0</v>
      </c>
      <c r="H211" s="31">
        <v>0</v>
      </c>
      <c r="I211" s="31">
        <v>208</v>
      </c>
      <c r="J211" s="31">
        <v>261</v>
      </c>
      <c r="K211" s="31">
        <v>324</v>
      </c>
      <c r="L211" s="87">
        <v>566</v>
      </c>
      <c r="M211" s="28">
        <f>I211/(F211-G211-H211)</f>
        <v>0.15305371596762327</v>
      </c>
      <c r="N211" s="23">
        <f>J211/(F211-G211-H211)</f>
        <v>0.19205298013245034</v>
      </c>
      <c r="O211" s="23">
        <f>K211/(F211-G211-H211)</f>
        <v>0.23841059602649006</v>
      </c>
      <c r="P211" s="78">
        <f>L211/(F211-G211-H211)</f>
        <v>0.41648270787343633</v>
      </c>
      <c r="Q211" s="85" t="s">
        <v>182</v>
      </c>
      <c r="R211" s="4"/>
      <c r="S211" s="4"/>
      <c r="W211" s="4"/>
      <c r="X211" s="4"/>
      <c r="Y211" s="4"/>
      <c r="Z211" s="4"/>
      <c r="AA211" s="4"/>
      <c r="AB211" s="4"/>
      <c r="AC211" s="4"/>
    </row>
    <row r="212" spans="1:29" x14ac:dyDescent="0.25">
      <c r="A212" s="167"/>
      <c r="B212" s="25"/>
      <c r="C212" s="25"/>
      <c r="D212" s="25"/>
      <c r="E212" s="25"/>
      <c r="F212" s="25"/>
      <c r="G212" s="25"/>
      <c r="H212" s="25"/>
      <c r="I212" s="25"/>
      <c r="J212" s="25"/>
      <c r="K212" s="25"/>
      <c r="L212" s="25"/>
      <c r="M212" s="25"/>
      <c r="N212" s="25"/>
      <c r="O212" s="25"/>
      <c r="P212" s="25"/>
      <c r="Q212" s="25"/>
      <c r="R212" s="27"/>
      <c r="S212" s="27"/>
      <c r="W212" s="25"/>
      <c r="X212" s="3"/>
      <c r="Y212" s="3"/>
      <c r="Z212" s="3"/>
      <c r="AA212" s="3"/>
      <c r="AB212" s="3"/>
      <c r="AC212" s="3"/>
    </row>
    <row r="213" spans="1:29" x14ac:dyDescent="0.25">
      <c r="A213" s="167"/>
      <c r="B213" s="25"/>
      <c r="C213" s="25"/>
      <c r="D213" s="25"/>
      <c r="E213" s="25"/>
      <c r="F213" s="82" t="s">
        <v>12</v>
      </c>
      <c r="G213" s="82" t="s">
        <v>3</v>
      </c>
      <c r="H213" s="82" t="s">
        <v>92</v>
      </c>
      <c r="I213" s="82" t="s">
        <v>13</v>
      </c>
      <c r="J213" s="82" t="s">
        <v>2</v>
      </c>
      <c r="K213" s="82" t="s">
        <v>0</v>
      </c>
      <c r="L213" s="3" t="s">
        <v>1</v>
      </c>
      <c r="M213" s="3" t="s">
        <v>14</v>
      </c>
      <c r="N213" s="3" t="s">
        <v>4</v>
      </c>
      <c r="O213" s="3" t="s">
        <v>5</v>
      </c>
      <c r="P213" s="3" t="s">
        <v>6</v>
      </c>
      <c r="Q213" s="3" t="s">
        <v>102</v>
      </c>
      <c r="R213" s="4"/>
      <c r="S213" s="3"/>
      <c r="T213" s="3"/>
      <c r="W213" s="4"/>
      <c r="X213" s="4"/>
      <c r="Y213" s="4"/>
      <c r="Z213" s="4"/>
      <c r="AA213" s="4"/>
      <c r="AB213" s="4"/>
      <c r="AC213" s="4"/>
    </row>
    <row r="214" spans="1:29" ht="15.75" thickBot="1" x14ac:dyDescent="0.3">
      <c r="A214" s="167"/>
      <c r="B214" s="25">
        <v>91162</v>
      </c>
      <c r="C214" s="25" t="s">
        <v>42</v>
      </c>
      <c r="D214" s="25">
        <v>2</v>
      </c>
      <c r="E214" s="25" t="s">
        <v>16</v>
      </c>
      <c r="F214" s="20">
        <v>11171</v>
      </c>
      <c r="G214" s="61">
        <v>0</v>
      </c>
      <c r="H214" s="61">
        <v>0</v>
      </c>
      <c r="I214" s="31">
        <v>1040</v>
      </c>
      <c r="J214" s="31">
        <v>2052</v>
      </c>
      <c r="K214" s="31">
        <v>2759</v>
      </c>
      <c r="L214" s="22">
        <v>5320</v>
      </c>
      <c r="M214" s="28">
        <f>I214/(F214-G214-H214)</f>
        <v>9.3098200698236502E-2</v>
      </c>
      <c r="N214" s="23">
        <f>J214/(F214-G214-H214)</f>
        <v>0.18368991137767435</v>
      </c>
      <c r="O214" s="23">
        <f>K214/(F214-G214-H214)</f>
        <v>0.24697878435234089</v>
      </c>
      <c r="P214" s="78">
        <f>L214/(F214-G214-H214)</f>
        <v>0.47623310357174825</v>
      </c>
      <c r="Q214" s="44" t="s">
        <v>98</v>
      </c>
      <c r="R214" s="27"/>
      <c r="S214" s="2"/>
      <c r="T214" s="72"/>
      <c r="W214" s="4"/>
      <c r="X214" s="4"/>
      <c r="Y214" s="4"/>
      <c r="Z214" s="4"/>
      <c r="AA214" s="4"/>
      <c r="AB214" s="4"/>
      <c r="AC214" s="4"/>
    </row>
    <row r="215" spans="1:29" x14ac:dyDescent="0.25">
      <c r="A215" s="167"/>
      <c r="B215" s="25"/>
      <c r="C215" s="25" t="s">
        <v>21</v>
      </c>
      <c r="D215" s="25"/>
      <c r="E215" s="25"/>
      <c r="F215" s="89">
        <v>1484</v>
      </c>
      <c r="G215" s="90">
        <v>0</v>
      </c>
      <c r="H215" s="90">
        <v>0</v>
      </c>
      <c r="I215" s="90">
        <v>85</v>
      </c>
      <c r="J215" s="90">
        <v>240</v>
      </c>
      <c r="K215" s="90">
        <v>307</v>
      </c>
      <c r="L215" s="91">
        <v>852</v>
      </c>
      <c r="M215" s="92">
        <f>I215/(F215-G215-H215)</f>
        <v>5.7277628032345013E-2</v>
      </c>
      <c r="N215" s="93">
        <f>J215/(F215-G215-H215)</f>
        <v>0.16172506738544473</v>
      </c>
      <c r="O215" s="93">
        <f>K215/(F215-G215-H215)</f>
        <v>0.2068733153638814</v>
      </c>
      <c r="P215" s="102">
        <f>L215/(F215-G215-H215)</f>
        <v>0.57412398921832886</v>
      </c>
      <c r="Q215" s="85" t="s">
        <v>103</v>
      </c>
      <c r="R215" s="27"/>
      <c r="S215" s="2"/>
      <c r="T215" s="72"/>
      <c r="W215" s="4"/>
      <c r="X215" s="4"/>
      <c r="Y215" s="4"/>
      <c r="Z215" s="4"/>
      <c r="AA215" s="4"/>
      <c r="AB215" s="4"/>
      <c r="AC215" s="4"/>
    </row>
    <row r="216" spans="1:29" x14ac:dyDescent="0.25">
      <c r="A216" s="167"/>
      <c r="B216" s="25"/>
      <c r="C216" s="25"/>
      <c r="D216" s="25"/>
      <c r="E216" s="25"/>
      <c r="F216" s="14">
        <v>4683</v>
      </c>
      <c r="G216" s="15">
        <v>0</v>
      </c>
      <c r="H216" s="15">
        <v>0</v>
      </c>
      <c r="I216" s="15">
        <v>368</v>
      </c>
      <c r="J216" s="15">
        <v>704</v>
      </c>
      <c r="K216" s="15">
        <v>1068</v>
      </c>
      <c r="L216" s="86">
        <v>2543</v>
      </c>
      <c r="M216" s="17">
        <f>I216/(F216-G216-H216)</f>
        <v>7.8582105487935081E-2</v>
      </c>
      <c r="N216" s="18">
        <f>J216/(F216-G216-H216)</f>
        <v>0.1503309844117019</v>
      </c>
      <c r="O216" s="18">
        <f>K216/(F216-G216-H216)</f>
        <v>0.22805893657911594</v>
      </c>
      <c r="P216" s="74">
        <f>L216/(F216-G216-H216)</f>
        <v>0.5430279735212471</v>
      </c>
      <c r="Q216" s="85" t="s">
        <v>99</v>
      </c>
      <c r="R216" s="4"/>
      <c r="S216" s="2"/>
      <c r="T216" s="72"/>
      <c r="W216" s="4"/>
      <c r="X216" s="4"/>
      <c r="Y216" s="4"/>
      <c r="Z216" s="4"/>
      <c r="AA216" s="4"/>
      <c r="AB216" s="4"/>
      <c r="AC216" s="4"/>
    </row>
    <row r="217" spans="1:29" x14ac:dyDescent="0.25">
      <c r="A217" s="167"/>
      <c r="B217" s="25"/>
      <c r="C217" s="25"/>
      <c r="D217" s="25"/>
      <c r="E217" s="25"/>
      <c r="F217" s="14">
        <v>5033</v>
      </c>
      <c r="G217" s="30">
        <v>0</v>
      </c>
      <c r="H217" s="30">
        <v>0</v>
      </c>
      <c r="I217" s="30">
        <v>503</v>
      </c>
      <c r="J217" s="30">
        <v>959</v>
      </c>
      <c r="K217" s="30">
        <v>1305</v>
      </c>
      <c r="L217" s="86">
        <v>2266</v>
      </c>
      <c r="M217" s="17">
        <f>I217/(F217-G217-H217)</f>
        <v>9.9940393403536665E-2</v>
      </c>
      <c r="N217" s="18">
        <f>J217/(F217-G217-H217)</f>
        <v>0.19054242002781641</v>
      </c>
      <c r="O217" s="18">
        <f>K217/(F217-G217-H217)</f>
        <v>0.25928869461553744</v>
      </c>
      <c r="P217" s="74">
        <f>L217/(F217-G217-H217)</f>
        <v>0.45022849195310949</v>
      </c>
      <c r="Q217" s="85" t="s">
        <v>101</v>
      </c>
      <c r="R217" s="4"/>
      <c r="S217" s="2"/>
      <c r="T217" s="72"/>
      <c r="W217" s="4"/>
      <c r="X217" s="4"/>
      <c r="Y217" s="4"/>
      <c r="Z217" s="4"/>
      <c r="AA217" s="4"/>
      <c r="AB217" s="4"/>
      <c r="AC217" s="4"/>
    </row>
    <row r="218" spans="1:29" ht="15.75" thickBot="1" x14ac:dyDescent="0.3">
      <c r="A218" s="167"/>
      <c r="B218" s="25"/>
      <c r="C218" s="25"/>
      <c r="D218" s="25"/>
      <c r="E218" s="25"/>
      <c r="F218" s="20">
        <v>1455</v>
      </c>
      <c r="G218" s="31">
        <v>0</v>
      </c>
      <c r="H218" s="31">
        <v>0</v>
      </c>
      <c r="I218" s="31">
        <v>169</v>
      </c>
      <c r="J218" s="31">
        <v>389</v>
      </c>
      <c r="K218" s="31">
        <v>386</v>
      </c>
      <c r="L218" s="87">
        <v>511</v>
      </c>
      <c r="M218" s="28">
        <f>I218/(F218-G218-H218)</f>
        <v>0.1161512027491409</v>
      </c>
      <c r="N218" s="23">
        <f>J218/(F218-G218-H218)</f>
        <v>0.26735395189003436</v>
      </c>
      <c r="O218" s="23">
        <f>K218/(F218-G218-H218)</f>
        <v>0.26529209621993127</v>
      </c>
      <c r="P218" s="78">
        <f>L218/(F218-G218-H218)</f>
        <v>0.35120274914089344</v>
      </c>
      <c r="Q218" s="85" t="s">
        <v>182</v>
      </c>
      <c r="R218" s="4"/>
      <c r="S218" s="4"/>
      <c r="W218" s="4"/>
      <c r="X218" s="4"/>
      <c r="Y218" s="4"/>
      <c r="Z218" s="4"/>
      <c r="AA218" s="4"/>
      <c r="AB218" s="4"/>
      <c r="AC218" s="4"/>
    </row>
    <row r="219" spans="1:29" x14ac:dyDescent="0.25">
      <c r="A219" s="167"/>
      <c r="B219" s="25"/>
      <c r="C219" s="25"/>
      <c r="D219" s="25"/>
      <c r="E219" s="25"/>
      <c r="F219" s="25"/>
      <c r="G219" s="25"/>
      <c r="H219" s="25"/>
      <c r="I219" s="25"/>
      <c r="J219" s="25"/>
      <c r="K219" s="25"/>
      <c r="L219" s="25"/>
      <c r="M219" s="25"/>
      <c r="N219" s="25"/>
      <c r="O219" s="25"/>
      <c r="P219" s="25"/>
      <c r="Q219" s="25"/>
      <c r="R219" s="27"/>
      <c r="S219" s="27"/>
      <c r="W219" s="25"/>
      <c r="X219" s="3"/>
      <c r="Y219" s="3"/>
      <c r="Z219" s="3"/>
      <c r="AA219" s="3"/>
      <c r="AB219" s="3"/>
      <c r="AC219" s="3"/>
    </row>
    <row r="220" spans="1:29" x14ac:dyDescent="0.25">
      <c r="A220" s="167"/>
      <c r="B220" s="25"/>
      <c r="C220" s="25"/>
      <c r="D220" s="25"/>
      <c r="E220" s="25"/>
      <c r="F220" s="82" t="s">
        <v>12</v>
      </c>
      <c r="G220" s="82" t="s">
        <v>3</v>
      </c>
      <c r="H220" s="82" t="s">
        <v>92</v>
      </c>
      <c r="I220" s="82" t="s">
        <v>13</v>
      </c>
      <c r="J220" s="82" t="s">
        <v>2</v>
      </c>
      <c r="K220" s="82" t="s">
        <v>0</v>
      </c>
      <c r="L220" s="3" t="s">
        <v>1</v>
      </c>
      <c r="M220" s="3" t="s">
        <v>14</v>
      </c>
      <c r="N220" s="3" t="s">
        <v>4</v>
      </c>
      <c r="O220" s="3" t="s">
        <v>5</v>
      </c>
      <c r="P220" s="3" t="s">
        <v>6</v>
      </c>
      <c r="Q220" s="3" t="s">
        <v>102</v>
      </c>
      <c r="R220" s="4"/>
      <c r="S220" s="3"/>
      <c r="T220" s="3"/>
      <c r="W220" s="4"/>
      <c r="X220" s="4"/>
      <c r="Y220" s="4"/>
      <c r="Z220" s="4"/>
      <c r="AA220" s="4"/>
      <c r="AB220" s="4"/>
      <c r="AC220" s="4"/>
    </row>
    <row r="221" spans="1:29" ht="15.75" thickBot="1" x14ac:dyDescent="0.3">
      <c r="A221" s="167"/>
      <c r="B221" s="25">
        <v>91167</v>
      </c>
      <c r="C221" s="25" t="s">
        <v>46</v>
      </c>
      <c r="D221" s="25">
        <v>2</v>
      </c>
      <c r="E221" s="25" t="s">
        <v>16</v>
      </c>
      <c r="F221" s="20">
        <v>11046</v>
      </c>
      <c r="G221" s="61">
        <v>0</v>
      </c>
      <c r="H221" s="61">
        <v>0</v>
      </c>
      <c r="I221" s="31">
        <v>1308</v>
      </c>
      <c r="J221" s="31">
        <v>1826</v>
      </c>
      <c r="K221" s="31">
        <v>1583</v>
      </c>
      <c r="L221" s="22">
        <v>6329</v>
      </c>
      <c r="M221" s="28">
        <f>I221/(F221-G221-H221)</f>
        <v>0.11841390548614883</v>
      </c>
      <c r="N221" s="23">
        <f>J221/(F221-G221-H221)</f>
        <v>0.16530870903494477</v>
      </c>
      <c r="O221" s="23">
        <f>K221/(F221-G221-H221)</f>
        <v>0.14330979540105016</v>
      </c>
      <c r="P221" s="78">
        <f>L221/(F221-G221-H221)</f>
        <v>0.57296759007785625</v>
      </c>
      <c r="Q221" s="44" t="s">
        <v>98</v>
      </c>
      <c r="R221" s="27"/>
      <c r="S221" s="2"/>
      <c r="T221" s="72"/>
      <c r="W221" s="4"/>
      <c r="X221" s="4"/>
      <c r="Y221" s="4"/>
      <c r="Z221" s="4"/>
      <c r="AA221" s="4"/>
      <c r="AB221" s="4"/>
      <c r="AC221" s="4"/>
    </row>
    <row r="222" spans="1:29" x14ac:dyDescent="0.25">
      <c r="A222" s="167"/>
      <c r="B222" s="25"/>
      <c r="C222" s="25" t="s">
        <v>21</v>
      </c>
      <c r="D222" s="25"/>
      <c r="E222" s="25"/>
      <c r="F222" s="89">
        <v>1914</v>
      </c>
      <c r="G222" s="90">
        <v>0</v>
      </c>
      <c r="H222" s="90">
        <v>0</v>
      </c>
      <c r="I222" s="90">
        <v>177</v>
      </c>
      <c r="J222" s="90">
        <v>277</v>
      </c>
      <c r="K222" s="90">
        <v>283</v>
      </c>
      <c r="L222" s="91">
        <v>1177</v>
      </c>
      <c r="M222" s="92">
        <f>I222/(F222-G222-H222)</f>
        <v>9.2476489028213163E-2</v>
      </c>
      <c r="N222" s="93">
        <f>J222/(F222-G222-H222)</f>
        <v>0.14472309299895506</v>
      </c>
      <c r="O222" s="93">
        <f>K222/(F222-G222-H222)</f>
        <v>0.14785788923719959</v>
      </c>
      <c r="P222" s="102">
        <f>L222/(F222-G222-H222)</f>
        <v>0.61494252873563215</v>
      </c>
      <c r="Q222" s="85" t="s">
        <v>103</v>
      </c>
      <c r="R222" s="27"/>
      <c r="S222" s="2"/>
      <c r="T222" s="72"/>
      <c r="W222" s="4"/>
      <c r="X222" s="4"/>
      <c r="Y222" s="4"/>
      <c r="Z222" s="4"/>
      <c r="AA222" s="4"/>
      <c r="AB222" s="4"/>
      <c r="AC222" s="4"/>
    </row>
    <row r="223" spans="1:29" x14ac:dyDescent="0.25">
      <c r="A223" s="167"/>
      <c r="B223" s="25"/>
      <c r="C223" s="25"/>
      <c r="D223" s="25"/>
      <c r="E223" s="25"/>
      <c r="F223" s="14">
        <v>5248</v>
      </c>
      <c r="G223" s="15">
        <v>0</v>
      </c>
      <c r="H223" s="15">
        <v>0</v>
      </c>
      <c r="I223" s="15">
        <v>517</v>
      </c>
      <c r="J223" s="15">
        <v>761</v>
      </c>
      <c r="K223" s="15">
        <v>685</v>
      </c>
      <c r="L223" s="86">
        <v>3285</v>
      </c>
      <c r="M223" s="17">
        <f>I223/(F223-G223-H223)</f>
        <v>9.8513719512195119E-2</v>
      </c>
      <c r="N223" s="18">
        <f>J223/(F223-G223-H223)</f>
        <v>0.14500762195121952</v>
      </c>
      <c r="O223" s="18">
        <f>K223/(F223-G223-H223)</f>
        <v>0.13052591463414634</v>
      </c>
      <c r="P223" s="74">
        <f>L223/(F223-G223-H223)</f>
        <v>0.62595274390243905</v>
      </c>
      <c r="Q223" s="85" t="s">
        <v>99</v>
      </c>
      <c r="R223" s="4"/>
      <c r="S223" s="2"/>
      <c r="T223" s="72"/>
      <c r="W223" s="4"/>
      <c r="X223" s="4"/>
      <c r="Y223" s="4"/>
      <c r="Z223" s="4"/>
      <c r="AA223" s="4"/>
      <c r="AB223" s="4"/>
      <c r="AC223" s="4"/>
    </row>
    <row r="224" spans="1:29" x14ac:dyDescent="0.25">
      <c r="A224" s="167"/>
      <c r="B224" s="25"/>
      <c r="C224" s="25"/>
      <c r="D224" s="25"/>
      <c r="E224" s="25"/>
      <c r="F224" s="14">
        <v>4525</v>
      </c>
      <c r="G224" s="30">
        <v>0</v>
      </c>
      <c r="H224" s="30">
        <v>0</v>
      </c>
      <c r="I224" s="30">
        <v>578</v>
      </c>
      <c r="J224" s="30">
        <v>763</v>
      </c>
      <c r="K224" s="30">
        <v>664</v>
      </c>
      <c r="L224" s="86">
        <v>2520</v>
      </c>
      <c r="M224" s="17">
        <f>I224/(F224-G224-H224)</f>
        <v>0.12773480662983425</v>
      </c>
      <c r="N224" s="18">
        <f>J224/(F224-G224-H224)</f>
        <v>0.16861878453038673</v>
      </c>
      <c r="O224" s="18">
        <f>K224/(F224-G224-H224)</f>
        <v>0.1467403314917127</v>
      </c>
      <c r="P224" s="74">
        <f>L224/(F224-G224-H224)</f>
        <v>0.5569060773480663</v>
      </c>
      <c r="Q224" s="85" t="s">
        <v>101</v>
      </c>
      <c r="R224" s="4"/>
      <c r="S224" s="2"/>
      <c r="T224" s="72"/>
      <c r="W224" s="4"/>
      <c r="X224" s="4"/>
      <c r="Y224" s="4"/>
      <c r="Z224" s="4"/>
      <c r="AA224" s="4"/>
      <c r="AB224" s="4"/>
      <c r="AC224" s="4"/>
    </row>
    <row r="225" spans="1:29" ht="15.75" thickBot="1" x14ac:dyDescent="0.3">
      <c r="A225" s="167"/>
      <c r="B225" s="25"/>
      <c r="C225" s="25"/>
      <c r="D225" s="25"/>
      <c r="E225" s="25"/>
      <c r="F225" s="20">
        <v>1273</v>
      </c>
      <c r="G225" s="31">
        <v>0</v>
      </c>
      <c r="H225" s="31">
        <v>0</v>
      </c>
      <c r="I225" s="31">
        <v>213</v>
      </c>
      <c r="J225" s="31">
        <v>302</v>
      </c>
      <c r="K225" s="31">
        <v>234</v>
      </c>
      <c r="L225" s="87">
        <v>524</v>
      </c>
      <c r="M225" s="28">
        <f>I225/(F225-G225-H225)</f>
        <v>0.16732128829536527</v>
      </c>
      <c r="N225" s="23">
        <f>J225/(F225-G225-H225)</f>
        <v>0.23723487824037706</v>
      </c>
      <c r="O225" s="23">
        <f>K225/(F225-G225-H225)</f>
        <v>0.18381775333857031</v>
      </c>
      <c r="P225" s="78">
        <f>L225/(F225-G225-H225)</f>
        <v>0.41162608012568735</v>
      </c>
      <c r="Q225" s="85" t="s">
        <v>182</v>
      </c>
      <c r="R225" s="4"/>
      <c r="S225" s="4"/>
      <c r="W225" s="4"/>
      <c r="X225" s="4"/>
      <c r="Y225" s="4"/>
      <c r="Z225" s="4"/>
      <c r="AA225" s="4"/>
      <c r="AB225" s="4"/>
      <c r="AC225" s="4"/>
    </row>
    <row r="226" spans="1:29" x14ac:dyDescent="0.25">
      <c r="A226" s="167"/>
      <c r="B226" s="25"/>
      <c r="C226" s="25"/>
      <c r="D226" s="25"/>
      <c r="E226" s="25"/>
      <c r="F226" s="25"/>
      <c r="G226" s="25"/>
      <c r="H226" s="25"/>
      <c r="I226" s="25"/>
      <c r="J226" s="25"/>
      <c r="K226" s="25"/>
      <c r="L226" s="25"/>
      <c r="M226" s="25"/>
      <c r="N226" s="25"/>
      <c r="O226" s="25"/>
      <c r="P226" s="25"/>
      <c r="Q226" s="25"/>
      <c r="R226" s="27"/>
      <c r="S226" s="27"/>
      <c r="W226" s="25"/>
      <c r="X226" s="3"/>
      <c r="Y226" s="3"/>
      <c r="Z226" s="3"/>
      <c r="AA226" s="3"/>
      <c r="AB226" s="3"/>
      <c r="AC226" s="3"/>
    </row>
    <row r="227" spans="1:29" x14ac:dyDescent="0.25">
      <c r="A227" s="167"/>
      <c r="B227" s="25"/>
      <c r="C227" s="25"/>
      <c r="D227" s="25"/>
      <c r="E227" s="25"/>
      <c r="F227" s="82" t="s">
        <v>12</v>
      </c>
      <c r="G227" s="82" t="s">
        <v>3</v>
      </c>
      <c r="H227" s="82" t="s">
        <v>92</v>
      </c>
      <c r="I227" s="82" t="s">
        <v>13</v>
      </c>
      <c r="J227" s="82" t="s">
        <v>2</v>
      </c>
      <c r="K227" s="82" t="s">
        <v>0</v>
      </c>
      <c r="L227" s="3" t="s">
        <v>1</v>
      </c>
      <c r="M227" s="3" t="s">
        <v>14</v>
      </c>
      <c r="N227" s="3" t="s">
        <v>4</v>
      </c>
      <c r="O227" s="3" t="s">
        <v>5</v>
      </c>
      <c r="P227" s="3" t="s">
        <v>6</v>
      </c>
      <c r="Q227" s="3" t="s">
        <v>102</v>
      </c>
      <c r="R227" s="4"/>
      <c r="S227" s="3" t="s">
        <v>94</v>
      </c>
      <c r="T227" s="3" t="s">
        <v>93</v>
      </c>
      <c r="W227" s="4"/>
      <c r="X227" s="4"/>
      <c r="Y227" s="4"/>
      <c r="Z227" s="4"/>
      <c r="AA227" s="4"/>
      <c r="AB227" s="4"/>
      <c r="AC227" s="4"/>
    </row>
    <row r="228" spans="1:29" ht="15.75" thickBot="1" x14ac:dyDescent="0.3">
      <c r="A228" s="167"/>
      <c r="B228" s="25">
        <v>91164</v>
      </c>
      <c r="C228" s="25" t="s">
        <v>47</v>
      </c>
      <c r="D228" s="25">
        <v>2</v>
      </c>
      <c r="E228" s="25" t="s">
        <v>23</v>
      </c>
      <c r="F228" s="20">
        <v>13882</v>
      </c>
      <c r="G228" s="61">
        <v>773</v>
      </c>
      <c r="H228" s="61">
        <v>1089</v>
      </c>
      <c r="I228" s="31">
        <v>2921</v>
      </c>
      <c r="J228" s="31">
        <v>3995</v>
      </c>
      <c r="K228" s="31">
        <v>3340</v>
      </c>
      <c r="L228" s="22">
        <v>1764</v>
      </c>
      <c r="M228" s="119">
        <f>I228/(F228-G228-H228)</f>
        <v>0.24301164725457572</v>
      </c>
      <c r="N228" s="23">
        <f>J228/(F228-G228-H228)</f>
        <v>0.33236272878535772</v>
      </c>
      <c r="O228" s="23">
        <f>K228/(F228-G228-H228)</f>
        <v>0.27787021630615638</v>
      </c>
      <c r="P228" s="24">
        <f>L228/(F228-G228-H228)</f>
        <v>0.14675540765391015</v>
      </c>
      <c r="Q228" s="44" t="s">
        <v>98</v>
      </c>
      <c r="R228" s="27"/>
      <c r="S228" s="2">
        <f>H228/F228</f>
        <v>7.8446909667194933E-2</v>
      </c>
      <c r="T228" s="72">
        <f>G228/F228</f>
        <v>5.5683619075061232E-2</v>
      </c>
      <c r="W228" s="4"/>
      <c r="X228" s="4"/>
      <c r="Y228" s="4"/>
      <c r="Z228" s="4"/>
      <c r="AA228" s="4"/>
      <c r="AB228" s="4"/>
      <c r="AC228" s="4"/>
    </row>
    <row r="229" spans="1:29" x14ac:dyDescent="0.25">
      <c r="A229" s="167"/>
      <c r="B229" s="25"/>
      <c r="C229" s="25" t="s">
        <v>48</v>
      </c>
      <c r="D229" s="25"/>
      <c r="E229" s="25"/>
      <c r="F229" s="89">
        <v>2257</v>
      </c>
      <c r="G229" s="90">
        <v>70</v>
      </c>
      <c r="H229" s="90">
        <v>123</v>
      </c>
      <c r="I229" s="90">
        <v>347</v>
      </c>
      <c r="J229" s="90">
        <v>662</v>
      </c>
      <c r="K229" s="90">
        <v>675</v>
      </c>
      <c r="L229" s="91">
        <v>380</v>
      </c>
      <c r="M229" s="92">
        <f>I229/(F229-G229-H229)</f>
        <v>0.16812015503875968</v>
      </c>
      <c r="N229" s="93">
        <f>J229/(F229-G229-H229)</f>
        <v>0.32073643410852715</v>
      </c>
      <c r="O229" s="93">
        <f>K229/(F229-G229-H229)</f>
        <v>0.32703488372093026</v>
      </c>
      <c r="P229" s="94">
        <f>L229/(F229-G229-H229)</f>
        <v>0.18410852713178294</v>
      </c>
      <c r="Q229" s="85" t="s">
        <v>103</v>
      </c>
      <c r="R229" s="27"/>
      <c r="S229" s="2">
        <f t="shared" ref="S229:S232" si="34">H229/F229</f>
        <v>5.449712007089056E-2</v>
      </c>
      <c r="T229" s="72">
        <f t="shared" ref="T229:T232" si="35">G229/F229</f>
        <v>3.1014621178555603E-2</v>
      </c>
      <c r="W229" s="4"/>
      <c r="X229" s="4"/>
      <c r="Y229" s="4"/>
      <c r="Z229" s="4"/>
      <c r="AA229" s="4"/>
      <c r="AB229" s="4"/>
      <c r="AC229" s="4"/>
    </row>
    <row r="230" spans="1:29" x14ac:dyDescent="0.25">
      <c r="A230" s="167"/>
      <c r="B230" s="25"/>
      <c r="C230" s="25"/>
      <c r="D230" s="25"/>
      <c r="E230" s="25"/>
      <c r="F230" s="14">
        <v>6747</v>
      </c>
      <c r="G230" s="15">
        <v>239</v>
      </c>
      <c r="H230" s="15">
        <v>426</v>
      </c>
      <c r="I230" s="15">
        <v>1106</v>
      </c>
      <c r="J230" s="15">
        <v>1898</v>
      </c>
      <c r="K230" s="15">
        <v>1932</v>
      </c>
      <c r="L230" s="86">
        <v>1146</v>
      </c>
      <c r="M230" s="17">
        <f>I230/(F230-G230-H230)</f>
        <v>0.18184807629069386</v>
      </c>
      <c r="N230" s="18">
        <f>J230/(F230-G230-H230)</f>
        <v>0.31206839855310753</v>
      </c>
      <c r="O230" s="18">
        <f>K230/(F230-G230-H230)</f>
        <v>0.3176586649128576</v>
      </c>
      <c r="P230" s="19">
        <f>L230/(F230-G230-H230)</f>
        <v>0.18842486024334101</v>
      </c>
      <c r="Q230" s="85" t="s">
        <v>99</v>
      </c>
      <c r="R230" s="4"/>
      <c r="S230" s="2">
        <f t="shared" si="34"/>
        <v>6.3139172965762561E-2</v>
      </c>
      <c r="T230" s="72">
        <f t="shared" si="35"/>
        <v>3.5423151030087446E-2</v>
      </c>
      <c r="W230" s="4"/>
      <c r="X230" s="4"/>
      <c r="Y230" s="4"/>
      <c r="Z230" s="4"/>
      <c r="AA230" s="4"/>
      <c r="AB230" s="4"/>
      <c r="AC230" s="4"/>
    </row>
    <row r="231" spans="1:29" x14ac:dyDescent="0.25">
      <c r="A231" s="167"/>
      <c r="B231" s="25"/>
      <c r="C231" s="25"/>
      <c r="D231" s="25"/>
      <c r="E231" s="25"/>
      <c r="F231" s="14">
        <v>5808</v>
      </c>
      <c r="G231" s="30">
        <v>398</v>
      </c>
      <c r="H231" s="30">
        <v>544</v>
      </c>
      <c r="I231" s="30">
        <v>1323</v>
      </c>
      <c r="J231" s="30">
        <v>1736</v>
      </c>
      <c r="K231" s="30">
        <v>1241</v>
      </c>
      <c r="L231" s="86">
        <v>566</v>
      </c>
      <c r="M231" s="120">
        <f>I231/(F231-G231-H231)</f>
        <v>0.2718865598027127</v>
      </c>
      <c r="N231" s="18">
        <f>J231/(F231-G231-H231)</f>
        <v>0.3567612001644061</v>
      </c>
      <c r="O231" s="18">
        <f>K231/(F231-G231-H231)</f>
        <v>0.25503493629264284</v>
      </c>
      <c r="P231" s="19">
        <f>L231/(F231-G231-H231)</f>
        <v>0.1163173037402384</v>
      </c>
      <c r="Q231" s="85" t="s">
        <v>101</v>
      </c>
      <c r="R231" s="4"/>
      <c r="S231" s="2">
        <f t="shared" si="34"/>
        <v>9.366391184573003E-2</v>
      </c>
      <c r="T231" s="72">
        <f t="shared" si="35"/>
        <v>6.852617079889807E-2</v>
      </c>
      <c r="W231" s="4"/>
      <c r="X231" s="4"/>
      <c r="Y231" s="4"/>
      <c r="Z231" s="4"/>
      <c r="AA231" s="4"/>
      <c r="AB231" s="4"/>
      <c r="AC231" s="4"/>
    </row>
    <row r="232" spans="1:29" ht="15.75" thickBot="1" x14ac:dyDescent="0.3">
      <c r="A232" s="167"/>
      <c r="B232" s="25"/>
      <c r="C232" s="25"/>
      <c r="D232" s="25"/>
      <c r="E232" s="25"/>
      <c r="F232" s="20">
        <v>1327</v>
      </c>
      <c r="G232" s="31">
        <v>136</v>
      </c>
      <c r="H232" s="31">
        <v>119</v>
      </c>
      <c r="I232" s="31">
        <v>492</v>
      </c>
      <c r="J232" s="31">
        <v>361</v>
      </c>
      <c r="K232" s="31">
        <v>167</v>
      </c>
      <c r="L232" s="87">
        <v>52</v>
      </c>
      <c r="M232" s="119">
        <f>I232/(F232-G232-H232)</f>
        <v>0.45895522388059701</v>
      </c>
      <c r="N232" s="23">
        <f>J232/(F232-G232-H232)</f>
        <v>0.33675373134328357</v>
      </c>
      <c r="O232" s="23">
        <f>K232/(F232-G232-H232)</f>
        <v>0.15578358208955223</v>
      </c>
      <c r="P232" s="24">
        <f>L232/(F232-G232-H232)</f>
        <v>4.8507462686567165E-2</v>
      </c>
      <c r="Q232" s="85" t="s">
        <v>182</v>
      </c>
      <c r="R232" s="4"/>
      <c r="S232" s="2">
        <f t="shared" si="34"/>
        <v>8.9675960813865863E-2</v>
      </c>
      <c r="T232" s="72">
        <f t="shared" si="35"/>
        <v>0.10248681235870384</v>
      </c>
      <c r="W232" s="4"/>
      <c r="X232" s="4"/>
      <c r="Y232" s="4"/>
      <c r="Z232" s="4"/>
      <c r="AA232" s="4"/>
      <c r="AB232" s="4"/>
      <c r="AC232" s="4"/>
    </row>
    <row r="233" spans="1:29" x14ac:dyDescent="0.25">
      <c r="A233" s="167"/>
      <c r="B233" s="25"/>
      <c r="C233" s="25"/>
      <c r="D233" s="25"/>
      <c r="E233" s="25"/>
      <c r="F233" s="25"/>
      <c r="G233" s="25"/>
      <c r="H233" s="25"/>
      <c r="I233" s="25"/>
      <c r="J233" s="25"/>
      <c r="K233" s="25"/>
      <c r="L233" s="25"/>
      <c r="M233" s="25"/>
      <c r="N233" s="25"/>
      <c r="O233" s="25"/>
      <c r="P233" s="25"/>
      <c r="Q233" s="25"/>
      <c r="R233" s="27"/>
      <c r="S233" s="27"/>
      <c r="W233" s="25"/>
      <c r="X233" s="3"/>
      <c r="Y233" s="3"/>
      <c r="Z233" s="3"/>
      <c r="AA233" s="3"/>
      <c r="AB233" s="3"/>
      <c r="AC233" s="3"/>
    </row>
    <row r="234" spans="1:29" x14ac:dyDescent="0.25">
      <c r="A234" s="167"/>
      <c r="B234" s="25"/>
      <c r="C234" s="25"/>
      <c r="D234" s="25"/>
      <c r="E234" s="25"/>
      <c r="F234" s="82" t="s">
        <v>12</v>
      </c>
      <c r="G234" s="82" t="s">
        <v>3</v>
      </c>
      <c r="H234" s="82" t="s">
        <v>92</v>
      </c>
      <c r="I234" s="82" t="s">
        <v>13</v>
      </c>
      <c r="J234" s="82" t="s">
        <v>2</v>
      </c>
      <c r="K234" s="82" t="s">
        <v>0</v>
      </c>
      <c r="L234" s="3" t="s">
        <v>1</v>
      </c>
      <c r="M234" s="3" t="s">
        <v>14</v>
      </c>
      <c r="N234" s="3" t="s">
        <v>4</v>
      </c>
      <c r="O234" s="3" t="s">
        <v>5</v>
      </c>
      <c r="P234" s="3" t="s">
        <v>6</v>
      </c>
      <c r="Q234" s="3" t="s">
        <v>102</v>
      </c>
      <c r="R234" s="4"/>
      <c r="S234" s="3" t="s">
        <v>94</v>
      </c>
      <c r="T234" s="3" t="s">
        <v>93</v>
      </c>
      <c r="W234" s="4"/>
      <c r="X234" s="4"/>
      <c r="Y234" s="4"/>
      <c r="Z234" s="4"/>
      <c r="AA234" s="4"/>
      <c r="AB234" s="4"/>
      <c r="AC234" s="4"/>
    </row>
    <row r="235" spans="1:29" ht="15.75" thickBot="1" x14ac:dyDescent="0.3">
      <c r="A235" s="167"/>
      <c r="B235" s="25">
        <v>91165</v>
      </c>
      <c r="C235" s="25" t="s">
        <v>49</v>
      </c>
      <c r="D235" s="25">
        <v>2</v>
      </c>
      <c r="E235" s="25" t="s">
        <v>23</v>
      </c>
      <c r="F235" s="20">
        <v>12543</v>
      </c>
      <c r="G235" s="61">
        <v>684</v>
      </c>
      <c r="H235" s="61">
        <v>2780</v>
      </c>
      <c r="I235" s="31">
        <v>2219</v>
      </c>
      <c r="J235" s="31">
        <v>3147</v>
      </c>
      <c r="K235" s="31">
        <v>2190</v>
      </c>
      <c r="L235" s="22">
        <v>1523</v>
      </c>
      <c r="M235" s="119">
        <f>I235/(F235-G235-H235)</f>
        <v>0.24441017733230533</v>
      </c>
      <c r="N235" s="23">
        <f>J235/(F235-G235-H235)</f>
        <v>0.34662407754157948</v>
      </c>
      <c r="O235" s="23">
        <f>K235/(F235-G235-H235)</f>
        <v>0.24121599295076551</v>
      </c>
      <c r="P235" s="24">
        <f>L235/(F235-G235-H235)</f>
        <v>0.16774975217534971</v>
      </c>
      <c r="Q235" s="44" t="s">
        <v>98</v>
      </c>
      <c r="R235" s="27"/>
      <c r="S235" s="76">
        <f>H235/F235</f>
        <v>0.22163756677031013</v>
      </c>
      <c r="T235" s="72">
        <f>G235/F235</f>
        <v>5.4532408514709398E-2</v>
      </c>
      <c r="W235" s="4"/>
      <c r="X235" s="4"/>
      <c r="Y235" s="4"/>
      <c r="Z235" s="4"/>
      <c r="AA235" s="4"/>
      <c r="AB235" s="4"/>
      <c r="AC235" s="4"/>
    </row>
    <row r="236" spans="1:29" x14ac:dyDescent="0.25">
      <c r="A236" s="167"/>
      <c r="B236" s="25"/>
      <c r="C236" s="25" t="s">
        <v>18</v>
      </c>
      <c r="D236" s="25"/>
      <c r="E236" s="25"/>
      <c r="F236" s="89">
        <v>2051</v>
      </c>
      <c r="G236" s="90">
        <v>46</v>
      </c>
      <c r="H236" s="90">
        <v>349</v>
      </c>
      <c r="I236" s="90">
        <v>285</v>
      </c>
      <c r="J236" s="90">
        <v>557</v>
      </c>
      <c r="K236" s="90">
        <v>462</v>
      </c>
      <c r="L236" s="91">
        <v>352</v>
      </c>
      <c r="M236" s="92">
        <f>I236/(F236-G236-H236)</f>
        <v>0.17210144927536231</v>
      </c>
      <c r="N236" s="93">
        <f>J236/(F236-G236-H236)</f>
        <v>0.33635265700483091</v>
      </c>
      <c r="O236" s="93">
        <f>K236/(F236-G236-H236)</f>
        <v>0.27898550724637683</v>
      </c>
      <c r="P236" s="94">
        <f>L236/(F236-G236-H236)</f>
        <v>0.21256038647342995</v>
      </c>
      <c r="Q236" s="85" t="s">
        <v>103</v>
      </c>
      <c r="R236" s="27"/>
      <c r="S236" s="2">
        <f t="shared" ref="S236:S239" si="36">H236/F236</f>
        <v>0.17016089712335447</v>
      </c>
      <c r="T236" s="72">
        <f t="shared" ref="T236:T239" si="37">G236/F236</f>
        <v>2.2428083861530959E-2</v>
      </c>
      <c r="W236" s="4"/>
      <c r="X236" s="4"/>
      <c r="Y236" s="4"/>
      <c r="Z236" s="4"/>
      <c r="AA236" s="4"/>
      <c r="AB236" s="4"/>
      <c r="AC236" s="4"/>
    </row>
    <row r="237" spans="1:29" x14ac:dyDescent="0.25">
      <c r="A237" s="167"/>
      <c r="B237" s="25"/>
      <c r="C237" s="25"/>
      <c r="D237" s="25"/>
      <c r="E237" s="25"/>
      <c r="F237" s="14">
        <v>6009</v>
      </c>
      <c r="G237" s="15">
        <v>198</v>
      </c>
      <c r="H237" s="15">
        <v>1229</v>
      </c>
      <c r="I237" s="15">
        <v>883</v>
      </c>
      <c r="J237" s="15">
        <v>1558</v>
      </c>
      <c r="K237" s="15">
        <v>1226</v>
      </c>
      <c r="L237" s="86">
        <v>915</v>
      </c>
      <c r="M237" s="17">
        <f>I237/(F237-G237-H237)</f>
        <v>0.19271060672195547</v>
      </c>
      <c r="N237" s="18">
        <f>J237/(F237-G237-H237)</f>
        <v>0.34002618943692708</v>
      </c>
      <c r="O237" s="18">
        <f>K237/(F237-G237-H237)</f>
        <v>0.26756874727193364</v>
      </c>
      <c r="P237" s="19">
        <f>L237/(F237-G237-H237)</f>
        <v>0.19969445656918378</v>
      </c>
      <c r="Q237" s="85" t="s">
        <v>99</v>
      </c>
      <c r="R237" s="4"/>
      <c r="S237" s="76">
        <f t="shared" si="36"/>
        <v>0.20452654351805624</v>
      </c>
      <c r="T237" s="72">
        <f t="shared" si="37"/>
        <v>3.2950574138791815E-2</v>
      </c>
      <c r="W237" s="4"/>
      <c r="X237" s="4"/>
      <c r="Y237" s="4"/>
      <c r="Z237" s="4"/>
      <c r="AA237" s="4"/>
      <c r="AB237" s="4"/>
      <c r="AC237" s="4"/>
    </row>
    <row r="238" spans="1:29" x14ac:dyDescent="0.25">
      <c r="A238" s="167"/>
      <c r="B238" s="25"/>
      <c r="C238" s="25"/>
      <c r="D238" s="25"/>
      <c r="E238" s="25"/>
      <c r="F238" s="14">
        <v>5333</v>
      </c>
      <c r="G238" s="30">
        <v>368</v>
      </c>
      <c r="H238" s="30">
        <v>1250</v>
      </c>
      <c r="I238" s="30">
        <v>958</v>
      </c>
      <c r="J238" s="30">
        <v>1343</v>
      </c>
      <c r="K238" s="30">
        <v>866</v>
      </c>
      <c r="L238" s="86">
        <v>548</v>
      </c>
      <c r="M238" s="120">
        <f>I238/(F238-G238-H238)</f>
        <v>0.25787348586810227</v>
      </c>
      <c r="N238" s="18">
        <f>J238/(F238-G238-H238)</f>
        <v>0.36150740242261103</v>
      </c>
      <c r="O238" s="18">
        <f>K238/(F238-G238-H238)</f>
        <v>0.23310901749663526</v>
      </c>
      <c r="P238" s="19">
        <f>L238/(F238-G238-H238)</f>
        <v>0.1475100942126514</v>
      </c>
      <c r="Q238" s="85" t="s">
        <v>101</v>
      </c>
      <c r="R238" s="4"/>
      <c r="S238" s="76">
        <f t="shared" si="36"/>
        <v>0.23438964935308457</v>
      </c>
      <c r="T238" s="72">
        <f t="shared" si="37"/>
        <v>6.900431276954809E-2</v>
      </c>
      <c r="W238" s="4"/>
      <c r="X238" s="4"/>
      <c r="Y238" s="4"/>
      <c r="Z238" s="4"/>
      <c r="AA238" s="4"/>
      <c r="AB238" s="4"/>
      <c r="AC238" s="4"/>
    </row>
    <row r="239" spans="1:29" ht="15.75" thickBot="1" x14ac:dyDescent="0.3">
      <c r="A239" s="167"/>
      <c r="B239" s="25"/>
      <c r="C239" s="25"/>
      <c r="D239" s="25"/>
      <c r="E239" s="25"/>
      <c r="F239" s="20">
        <v>1201</v>
      </c>
      <c r="G239" s="31">
        <v>118</v>
      </c>
      <c r="H239" s="31">
        <v>301</v>
      </c>
      <c r="I239" s="31">
        <v>378</v>
      </c>
      <c r="J239" s="31">
        <v>246</v>
      </c>
      <c r="K239" s="31">
        <v>98</v>
      </c>
      <c r="L239" s="87">
        <v>60</v>
      </c>
      <c r="M239" s="119">
        <f>I239/(F239-G239-H239)</f>
        <v>0.48337595907928388</v>
      </c>
      <c r="N239" s="23">
        <f>J239/(F239-G239-H239)</f>
        <v>0.31457800511508949</v>
      </c>
      <c r="O239" s="23">
        <f>K239/(F239-G239-H239)</f>
        <v>0.12531969309462915</v>
      </c>
      <c r="P239" s="24">
        <f>L239/(F239-G239-H239)</f>
        <v>7.6726342710997444E-2</v>
      </c>
      <c r="Q239" s="85" t="s">
        <v>182</v>
      </c>
      <c r="R239" s="4"/>
      <c r="S239" s="76">
        <f t="shared" si="36"/>
        <v>0.25062447960033307</v>
      </c>
      <c r="T239" s="72">
        <f t="shared" si="37"/>
        <v>9.8251457119067451E-2</v>
      </c>
      <c r="W239" s="4"/>
      <c r="X239" s="4"/>
      <c r="Y239" s="4"/>
      <c r="Z239" s="4"/>
      <c r="AA239" s="4"/>
      <c r="AB239" s="4"/>
      <c r="AC239" s="4"/>
    </row>
    <row r="240" spans="1:29" x14ac:dyDescent="0.25">
      <c r="A240" s="167"/>
      <c r="B240" s="25"/>
      <c r="C240" s="25"/>
      <c r="D240" s="25"/>
      <c r="E240" s="25"/>
      <c r="F240" s="25"/>
      <c r="G240" s="25"/>
      <c r="H240" s="25"/>
      <c r="I240" s="25"/>
      <c r="J240" s="25"/>
      <c r="K240" s="25"/>
      <c r="L240" s="25"/>
      <c r="M240" s="25"/>
      <c r="N240" s="25"/>
      <c r="O240" s="25"/>
      <c r="P240" s="25"/>
      <c r="Q240" s="25"/>
      <c r="R240" s="27"/>
      <c r="S240" s="27"/>
      <c r="W240" s="25"/>
      <c r="X240" s="3"/>
      <c r="Y240" s="3"/>
      <c r="Z240" s="3"/>
      <c r="AA240" s="3"/>
      <c r="AB240" s="3"/>
      <c r="AC240" s="3"/>
    </row>
    <row r="241" spans="1:29" x14ac:dyDescent="0.25">
      <c r="A241" s="167"/>
      <c r="B241" s="25"/>
      <c r="C241" s="25"/>
      <c r="D241" s="25"/>
      <c r="E241" s="25"/>
      <c r="F241" s="82" t="s">
        <v>12</v>
      </c>
      <c r="G241" s="82" t="s">
        <v>3</v>
      </c>
      <c r="H241" s="82" t="s">
        <v>92</v>
      </c>
      <c r="I241" s="82" t="s">
        <v>13</v>
      </c>
      <c r="J241" s="82" t="s">
        <v>2</v>
      </c>
      <c r="K241" s="82" t="s">
        <v>0</v>
      </c>
      <c r="L241" s="3" t="s">
        <v>1</v>
      </c>
      <c r="M241" s="3" t="s">
        <v>14</v>
      </c>
      <c r="N241" s="3" t="s">
        <v>4</v>
      </c>
      <c r="O241" s="3" t="s">
        <v>5</v>
      </c>
      <c r="P241" s="3" t="s">
        <v>6</v>
      </c>
      <c r="Q241" s="3" t="s">
        <v>102</v>
      </c>
      <c r="R241" s="4"/>
      <c r="S241" s="3" t="s">
        <v>94</v>
      </c>
      <c r="T241" s="3" t="s">
        <v>93</v>
      </c>
      <c r="W241" s="4"/>
      <c r="X241" s="4"/>
      <c r="Y241" s="4"/>
      <c r="Z241" s="4"/>
      <c r="AA241" s="4"/>
      <c r="AB241" s="4"/>
      <c r="AC241" s="4"/>
    </row>
    <row r="242" spans="1:29" ht="15.75" thickBot="1" x14ac:dyDescent="0.3">
      <c r="A242" s="167"/>
      <c r="B242" s="25">
        <v>91166</v>
      </c>
      <c r="C242" s="25" t="s">
        <v>50</v>
      </c>
      <c r="D242" s="25">
        <v>2</v>
      </c>
      <c r="E242" s="25" t="s">
        <v>23</v>
      </c>
      <c r="F242" s="20">
        <v>11557</v>
      </c>
      <c r="G242" s="61">
        <v>569</v>
      </c>
      <c r="H242" s="61">
        <v>1657</v>
      </c>
      <c r="I242" s="31">
        <v>1739</v>
      </c>
      <c r="J242" s="31">
        <v>3161</v>
      </c>
      <c r="K242" s="31">
        <v>2538</v>
      </c>
      <c r="L242" s="22">
        <v>1893</v>
      </c>
      <c r="M242" s="28">
        <f>I242/(F242-G242-H242)</f>
        <v>0.1863680205765727</v>
      </c>
      <c r="N242" s="23">
        <f>J242/(F242-G242-H242)</f>
        <v>0.33876326224413245</v>
      </c>
      <c r="O242" s="23">
        <f>K242/(F242-G242-H242)</f>
        <v>0.27199657057121424</v>
      </c>
      <c r="P242" s="24">
        <f>L242/(F242-G242-H242)</f>
        <v>0.20287214660808059</v>
      </c>
      <c r="Q242" s="44" t="s">
        <v>98</v>
      </c>
      <c r="R242" s="27"/>
      <c r="S242" s="2">
        <f>H242/F242</f>
        <v>0.14337630873063945</v>
      </c>
      <c r="T242" s="72">
        <f>G242/F242</f>
        <v>4.9234230336592542E-2</v>
      </c>
      <c r="W242" s="4"/>
      <c r="X242" s="4"/>
      <c r="Y242" s="4"/>
      <c r="Z242" s="4"/>
      <c r="AA242" s="4"/>
      <c r="AB242" s="4"/>
      <c r="AC242" s="4"/>
    </row>
    <row r="243" spans="1:29" x14ac:dyDescent="0.25">
      <c r="A243" s="167"/>
      <c r="B243" s="25"/>
      <c r="C243" s="25" t="s">
        <v>18</v>
      </c>
      <c r="D243" s="25"/>
      <c r="E243" s="25"/>
      <c r="F243" s="89">
        <v>2076</v>
      </c>
      <c r="G243" s="90">
        <v>50</v>
      </c>
      <c r="H243" s="90">
        <v>183</v>
      </c>
      <c r="I243" s="90">
        <v>218</v>
      </c>
      <c r="J243" s="90">
        <v>591</v>
      </c>
      <c r="K243" s="90">
        <v>564</v>
      </c>
      <c r="L243" s="91">
        <v>470</v>
      </c>
      <c r="M243" s="92">
        <f>I243/(F243-G243-H243)</f>
        <v>0.11828540423223007</v>
      </c>
      <c r="N243" s="93">
        <f>J243/(F243-G243-H243)</f>
        <v>0.32067281606077047</v>
      </c>
      <c r="O243" s="93">
        <f>K243/(F243-G243-H243)</f>
        <v>0.30602278893109064</v>
      </c>
      <c r="P243" s="102">
        <f>L243/(F243-G243-H243)</f>
        <v>0.25501899077590884</v>
      </c>
      <c r="Q243" s="85" t="s">
        <v>103</v>
      </c>
      <c r="R243" s="27"/>
      <c r="S243" s="2">
        <f t="shared" ref="S243:S246" si="38">H243/F243</f>
        <v>8.8150289017341038E-2</v>
      </c>
      <c r="T243" s="72">
        <f t="shared" ref="T243:T246" si="39">G243/F243</f>
        <v>2.4084778420038536E-2</v>
      </c>
      <c r="W243" s="4"/>
      <c r="X243" s="4"/>
      <c r="Y243" s="4"/>
      <c r="Z243" s="4"/>
      <c r="AA243" s="4"/>
      <c r="AB243" s="4"/>
      <c r="AC243" s="4"/>
    </row>
    <row r="244" spans="1:29" x14ac:dyDescent="0.25">
      <c r="A244" s="167"/>
      <c r="B244" s="25"/>
      <c r="C244" s="25"/>
      <c r="D244" s="25"/>
      <c r="E244" s="25"/>
      <c r="F244" s="14">
        <v>5795</v>
      </c>
      <c r="G244" s="15">
        <v>189</v>
      </c>
      <c r="H244" s="15">
        <v>593</v>
      </c>
      <c r="I244" s="15">
        <v>691</v>
      </c>
      <c r="J244" s="15">
        <v>1642</v>
      </c>
      <c r="K244" s="15">
        <v>1449</v>
      </c>
      <c r="L244" s="86">
        <v>1231</v>
      </c>
      <c r="M244" s="17">
        <f>I244/(F244-G244-H244)</f>
        <v>0.13784161180929583</v>
      </c>
      <c r="N244" s="18">
        <f>J244/(F244-G244-H244)</f>
        <v>0.32754837422700978</v>
      </c>
      <c r="O244" s="18">
        <f>K244/(F244-G244-H244)</f>
        <v>0.28904847396768402</v>
      </c>
      <c r="P244" s="74">
        <f>L244/(F244-G244-H244)</f>
        <v>0.24556153999601038</v>
      </c>
      <c r="Q244" s="85" t="s">
        <v>99</v>
      </c>
      <c r="R244" s="4"/>
      <c r="S244" s="2">
        <f t="shared" si="38"/>
        <v>0.10232959447799828</v>
      </c>
      <c r="T244" s="72">
        <f t="shared" si="39"/>
        <v>3.2614322691975839E-2</v>
      </c>
      <c r="W244" s="4"/>
      <c r="X244" s="4"/>
      <c r="Y244" s="4"/>
      <c r="Z244" s="4"/>
      <c r="AA244" s="4"/>
      <c r="AB244" s="4"/>
      <c r="AC244" s="4"/>
    </row>
    <row r="245" spans="1:29" x14ac:dyDescent="0.25">
      <c r="A245" s="167"/>
      <c r="B245" s="25"/>
      <c r="C245" s="25"/>
      <c r="D245" s="25"/>
      <c r="E245" s="25"/>
      <c r="F245" s="14">
        <v>5014</v>
      </c>
      <c r="G245" s="30">
        <v>303</v>
      </c>
      <c r="H245" s="30">
        <v>893</v>
      </c>
      <c r="I245" s="30">
        <v>866</v>
      </c>
      <c r="J245" s="30">
        <v>1345</v>
      </c>
      <c r="K245" s="30">
        <v>984</v>
      </c>
      <c r="L245" s="86">
        <v>623</v>
      </c>
      <c r="M245" s="120">
        <f>I245/(F245-G245-H245)</f>
        <v>0.22682032477737035</v>
      </c>
      <c r="N245" s="18">
        <f>J245/(F245-G245-H245)</f>
        <v>0.35227867993713985</v>
      </c>
      <c r="O245" s="18">
        <f>K245/(F245-G245-H245)</f>
        <v>0.25772655840754322</v>
      </c>
      <c r="P245" s="19">
        <f>L245/(F245-G245-H245)</f>
        <v>0.16317443687794658</v>
      </c>
      <c r="Q245" s="85" t="s">
        <v>101</v>
      </c>
      <c r="R245" s="4"/>
      <c r="S245" s="2">
        <f t="shared" si="38"/>
        <v>0.17810131631431991</v>
      </c>
      <c r="T245" s="72">
        <f t="shared" si="39"/>
        <v>6.0430793777423213E-2</v>
      </c>
      <c r="W245" s="4"/>
      <c r="X245" s="4"/>
      <c r="Y245" s="4"/>
      <c r="Z245" s="4"/>
      <c r="AA245" s="4"/>
      <c r="AB245" s="4"/>
      <c r="AC245" s="4"/>
    </row>
    <row r="246" spans="1:29" ht="15.75" thickBot="1" x14ac:dyDescent="0.3">
      <c r="A246" s="167"/>
      <c r="B246" s="3"/>
      <c r="C246" s="3"/>
      <c r="D246" s="3"/>
      <c r="E246" s="3"/>
      <c r="F246" s="20">
        <v>748</v>
      </c>
      <c r="G246" s="31">
        <v>77</v>
      </c>
      <c r="H246" s="31">
        <v>171</v>
      </c>
      <c r="I246" s="31">
        <v>182</v>
      </c>
      <c r="J246" s="31">
        <v>174</v>
      </c>
      <c r="K246" s="31">
        <v>105</v>
      </c>
      <c r="L246" s="87">
        <v>39</v>
      </c>
      <c r="M246" s="119">
        <f>I246/(F246-G246-H246)</f>
        <v>0.36399999999999999</v>
      </c>
      <c r="N246" s="23">
        <f>J246/(F246-G246-H246)</f>
        <v>0.34799999999999998</v>
      </c>
      <c r="O246" s="23">
        <f>K246/(F246-G246-H246)</f>
        <v>0.21</v>
      </c>
      <c r="P246" s="24">
        <f>L246/(F246-G246-H246)</f>
        <v>7.8E-2</v>
      </c>
      <c r="Q246" s="85" t="s">
        <v>182</v>
      </c>
      <c r="R246" s="4"/>
      <c r="S246" s="76">
        <f t="shared" si="38"/>
        <v>0.2286096256684492</v>
      </c>
      <c r="T246" s="72">
        <f t="shared" si="39"/>
        <v>0.10294117647058823</v>
      </c>
      <c r="W246" s="4"/>
      <c r="X246" s="4"/>
      <c r="Y246" s="4"/>
      <c r="Z246" s="4"/>
      <c r="AA246" s="4"/>
      <c r="AB246" s="4"/>
      <c r="AC246" s="4"/>
    </row>
    <row r="247" spans="1:29" x14ac:dyDescent="0.25">
      <c r="B247" s="3"/>
      <c r="C247" s="3"/>
      <c r="D247" s="3"/>
      <c r="E247" s="3"/>
      <c r="F247" s="3"/>
      <c r="G247" s="3"/>
      <c r="H247" s="3"/>
      <c r="I247" s="3"/>
      <c r="J247" s="3"/>
      <c r="K247" s="3"/>
      <c r="L247" s="3"/>
      <c r="M247" s="3"/>
      <c r="N247" s="3"/>
      <c r="O247" s="3"/>
      <c r="P247" s="3"/>
      <c r="Q247" s="3"/>
      <c r="R247" s="4"/>
      <c r="S247" s="4"/>
      <c r="W247" s="4"/>
      <c r="X247" s="4"/>
      <c r="Y247" s="4"/>
      <c r="Z247" s="4"/>
      <c r="AA247" s="4"/>
      <c r="AB247" s="4"/>
      <c r="AC247" s="4"/>
    </row>
    <row r="248" spans="1:29" x14ac:dyDescent="0.25">
      <c r="A248" s="81"/>
      <c r="B248" s="81"/>
      <c r="C248" s="81"/>
      <c r="D248" s="81"/>
      <c r="E248" s="81"/>
      <c r="F248" s="81"/>
      <c r="G248" s="81"/>
      <c r="H248" s="81"/>
      <c r="I248" s="81"/>
      <c r="J248" s="81"/>
      <c r="K248" s="81"/>
      <c r="L248" s="81"/>
      <c r="M248" s="81"/>
      <c r="N248" s="81"/>
      <c r="O248" s="81"/>
      <c r="P248" s="81"/>
      <c r="Q248" s="68"/>
      <c r="R248" s="81"/>
      <c r="S248" s="81"/>
      <c r="W248" s="3"/>
      <c r="X248" s="3"/>
      <c r="Y248" s="3"/>
      <c r="Z248" s="3"/>
      <c r="AA248" s="3"/>
      <c r="AB248" s="3"/>
      <c r="AC248" s="3"/>
    </row>
    <row r="249" spans="1:29" x14ac:dyDescent="0.25">
      <c r="B249" s="82" t="s">
        <v>9</v>
      </c>
      <c r="C249" s="1"/>
      <c r="D249" s="82" t="s">
        <v>10</v>
      </c>
      <c r="E249" s="82"/>
      <c r="F249" s="82" t="s">
        <v>12</v>
      </c>
      <c r="G249" s="82" t="s">
        <v>3</v>
      </c>
      <c r="H249" s="82" t="s">
        <v>92</v>
      </c>
      <c r="I249" s="82" t="s">
        <v>13</v>
      </c>
      <c r="J249" s="82" t="s">
        <v>2</v>
      </c>
      <c r="K249" s="82" t="s">
        <v>0</v>
      </c>
      <c r="L249" s="3" t="s">
        <v>1</v>
      </c>
      <c r="M249" s="3" t="s">
        <v>14</v>
      </c>
      <c r="N249" s="3" t="s">
        <v>4</v>
      </c>
      <c r="O249" s="3" t="s">
        <v>5</v>
      </c>
      <c r="P249" s="3" t="s">
        <v>6</v>
      </c>
      <c r="Q249" s="3" t="s">
        <v>102</v>
      </c>
      <c r="R249" s="4"/>
      <c r="S249" s="3"/>
      <c r="T249" s="3"/>
      <c r="W249" s="4"/>
      <c r="X249" s="4"/>
      <c r="Y249" s="4"/>
      <c r="Z249" s="4"/>
      <c r="AA249" s="4"/>
      <c r="AB249" s="4"/>
      <c r="AC249" s="4"/>
    </row>
    <row r="250" spans="1:29" ht="15.75" thickBot="1" x14ac:dyDescent="0.3">
      <c r="A250" s="164" t="s">
        <v>191</v>
      </c>
      <c r="B250" s="3">
        <v>91387</v>
      </c>
      <c r="C250" s="82" t="s">
        <v>91</v>
      </c>
      <c r="D250" s="82">
        <v>4</v>
      </c>
      <c r="E250" s="82" t="s">
        <v>16</v>
      </c>
      <c r="F250" s="20">
        <v>2356</v>
      </c>
      <c r="G250" s="61">
        <v>0</v>
      </c>
      <c r="H250" s="61">
        <v>0</v>
      </c>
      <c r="I250" s="31">
        <v>230</v>
      </c>
      <c r="J250" s="31">
        <v>620</v>
      </c>
      <c r="K250" s="31">
        <v>583</v>
      </c>
      <c r="L250" s="22">
        <v>923</v>
      </c>
      <c r="M250" s="28">
        <f>I250/(F250-G250-H250)</f>
        <v>9.7623089983022077E-2</v>
      </c>
      <c r="N250" s="23">
        <f>J250/(F250-G250-H250)</f>
        <v>0.26315789473684209</v>
      </c>
      <c r="O250" s="23">
        <f>K250/(F250-G250-H250)</f>
        <v>0.24745331069609508</v>
      </c>
      <c r="P250" s="78">
        <f>L250/(F250-G250-H250)</f>
        <v>0.39176570458404075</v>
      </c>
      <c r="Q250" s="44" t="s">
        <v>98</v>
      </c>
      <c r="R250" s="27"/>
      <c r="S250" s="2"/>
      <c r="T250" s="72"/>
      <c r="W250" s="4"/>
      <c r="X250" s="4"/>
      <c r="Y250" s="4"/>
      <c r="Z250" s="4"/>
      <c r="AA250" s="4"/>
      <c r="AB250" s="4"/>
      <c r="AC250" s="4"/>
    </row>
    <row r="251" spans="1:29" x14ac:dyDescent="0.25">
      <c r="A251" s="164"/>
      <c r="B251" s="3"/>
      <c r="C251" s="82" t="s">
        <v>18</v>
      </c>
      <c r="D251" s="82"/>
      <c r="E251" s="82"/>
      <c r="F251" s="89">
        <v>487</v>
      </c>
      <c r="G251" s="90">
        <v>0</v>
      </c>
      <c r="H251" s="90">
        <v>0</v>
      </c>
      <c r="I251" s="90">
        <v>34</v>
      </c>
      <c r="J251" s="90">
        <v>117</v>
      </c>
      <c r="K251" s="90">
        <v>126</v>
      </c>
      <c r="L251" s="91">
        <v>210</v>
      </c>
      <c r="M251" s="92">
        <f>I251/(F251-G251-H251)</f>
        <v>6.9815195071868577E-2</v>
      </c>
      <c r="N251" s="93">
        <f>J251/(F251-G251-H251)</f>
        <v>0.2402464065708419</v>
      </c>
      <c r="O251" s="93">
        <f>K251/(F251-G251-H251)</f>
        <v>0.25872689938398358</v>
      </c>
      <c r="P251" s="102">
        <f>L251/(F251-G251-H251)</f>
        <v>0.43121149897330596</v>
      </c>
      <c r="Q251" s="85" t="s">
        <v>103</v>
      </c>
      <c r="R251" s="27"/>
      <c r="S251" s="2"/>
      <c r="T251" s="72"/>
      <c r="W251" s="4"/>
      <c r="X251" s="4"/>
      <c r="Y251" s="4"/>
      <c r="Z251" s="4"/>
      <c r="AA251" s="4"/>
      <c r="AB251" s="4"/>
      <c r="AC251" s="4"/>
    </row>
    <row r="252" spans="1:29" x14ac:dyDescent="0.25">
      <c r="A252" s="164"/>
      <c r="B252" s="82"/>
      <c r="C252" s="82"/>
      <c r="D252" s="82"/>
      <c r="E252" s="82"/>
      <c r="F252" s="14">
        <v>915</v>
      </c>
      <c r="G252" s="15">
        <v>0</v>
      </c>
      <c r="H252" s="15">
        <v>0</v>
      </c>
      <c r="I252" s="15">
        <v>75</v>
      </c>
      <c r="J252" s="15">
        <v>210</v>
      </c>
      <c r="K252" s="15">
        <v>223</v>
      </c>
      <c r="L252" s="86">
        <v>407</v>
      </c>
      <c r="M252" s="17">
        <f>I252/(F252-G252-H252)</f>
        <v>8.1967213114754092E-2</v>
      </c>
      <c r="N252" s="18">
        <f>J252/(F252-G252-H252)</f>
        <v>0.22950819672131148</v>
      </c>
      <c r="O252" s="18">
        <f>K252/(F252-G252-H252)</f>
        <v>0.24371584699453552</v>
      </c>
      <c r="P252" s="74">
        <f>L252/(F252-G252-H252)</f>
        <v>0.44480874316939889</v>
      </c>
      <c r="Q252" s="85" t="s">
        <v>99</v>
      </c>
      <c r="R252" s="4"/>
      <c r="S252" s="2"/>
      <c r="T252" s="72"/>
      <c r="W252" s="4"/>
      <c r="X252" s="4"/>
      <c r="Y252" s="4"/>
      <c r="Z252" s="4"/>
      <c r="AA252" s="4"/>
      <c r="AB252" s="4"/>
      <c r="AC252" s="4"/>
    </row>
    <row r="253" spans="1:29" x14ac:dyDescent="0.25">
      <c r="A253" s="164"/>
      <c r="B253" s="82"/>
      <c r="C253" s="1"/>
      <c r="D253" s="82"/>
      <c r="E253" s="82"/>
      <c r="F253" s="14">
        <v>1133</v>
      </c>
      <c r="G253" s="30">
        <v>0</v>
      </c>
      <c r="H253" s="30">
        <v>0</v>
      </c>
      <c r="I253" s="30">
        <v>103</v>
      </c>
      <c r="J253" s="30">
        <v>323</v>
      </c>
      <c r="K253" s="30">
        <v>263</v>
      </c>
      <c r="L253" s="86">
        <v>444</v>
      </c>
      <c r="M253" s="17">
        <f>I253/(F253-G253-H253)</f>
        <v>9.0909090909090912E-2</v>
      </c>
      <c r="N253" s="18">
        <f>J253/(F253-G253-H253)</f>
        <v>0.28508384819064431</v>
      </c>
      <c r="O253" s="18">
        <f>K253/(F253-G253-H253)</f>
        <v>0.2321270962047661</v>
      </c>
      <c r="P253" s="74">
        <f>L253/(F253-G253-H253)</f>
        <v>0.39187996469549868</v>
      </c>
      <c r="Q253" s="85" t="s">
        <v>101</v>
      </c>
      <c r="R253" s="4"/>
      <c r="S253" s="2"/>
      <c r="T253" s="72"/>
      <c r="W253" s="4"/>
      <c r="X253" s="4"/>
      <c r="Y253" s="4"/>
      <c r="Z253" s="4"/>
      <c r="AA253" s="4"/>
      <c r="AB253" s="4"/>
      <c r="AC253" s="4"/>
    </row>
    <row r="254" spans="1:29" ht="15.75" thickBot="1" x14ac:dyDescent="0.3">
      <c r="A254" s="164"/>
      <c r="B254" s="82"/>
      <c r="C254" s="1"/>
      <c r="D254" s="82"/>
      <c r="E254" s="82"/>
      <c r="F254" s="20">
        <v>308</v>
      </c>
      <c r="G254" s="31">
        <v>0</v>
      </c>
      <c r="H254" s="31">
        <v>0</v>
      </c>
      <c r="I254" s="31">
        <v>52</v>
      </c>
      <c r="J254" s="31">
        <v>87</v>
      </c>
      <c r="K254" s="31">
        <v>97</v>
      </c>
      <c r="L254" s="87">
        <v>72</v>
      </c>
      <c r="M254" s="28">
        <f>I254/(F254-G254-H254)</f>
        <v>0.16883116883116883</v>
      </c>
      <c r="N254" s="23">
        <f>J254/(F254-G254-H254)</f>
        <v>0.28246753246753248</v>
      </c>
      <c r="O254" s="23">
        <f>K254/(F254-G254-H254)</f>
        <v>0.31493506493506496</v>
      </c>
      <c r="P254" s="24">
        <f>L254/(F254-G254-H254)</f>
        <v>0.23376623376623376</v>
      </c>
      <c r="Q254" s="85" t="s">
        <v>182</v>
      </c>
      <c r="R254" s="4"/>
      <c r="S254" s="4"/>
      <c r="W254" s="4"/>
      <c r="X254" s="4"/>
      <c r="Y254" s="4"/>
      <c r="Z254" s="4"/>
      <c r="AA254" s="4"/>
      <c r="AB254" s="4"/>
      <c r="AC254" s="4"/>
    </row>
    <row r="255" spans="1:29" x14ac:dyDescent="0.25">
      <c r="A255" s="164"/>
      <c r="B255" s="82"/>
      <c r="C255" s="1"/>
      <c r="D255" s="82"/>
      <c r="E255" s="82"/>
      <c r="F255" s="82"/>
      <c r="G255" s="82"/>
      <c r="H255" s="82"/>
      <c r="I255" s="82"/>
      <c r="J255" s="82"/>
      <c r="K255" s="82"/>
      <c r="L255" s="3"/>
      <c r="M255" s="3"/>
      <c r="N255" s="3"/>
      <c r="O255" s="3"/>
      <c r="P255" s="3"/>
      <c r="Q255" s="3"/>
      <c r="R255" s="4"/>
      <c r="S255" s="4"/>
      <c r="W255" s="3"/>
      <c r="X255" s="3"/>
      <c r="Y255" s="3"/>
      <c r="Z255" s="3"/>
      <c r="AA255" s="3"/>
      <c r="AB255" s="3"/>
      <c r="AC255" s="3"/>
    </row>
    <row r="256" spans="1:29" x14ac:dyDescent="0.25">
      <c r="A256" s="164"/>
      <c r="B256" s="82"/>
      <c r="C256" s="1"/>
      <c r="D256" s="82"/>
      <c r="E256" s="82"/>
      <c r="F256" s="82" t="s">
        <v>12</v>
      </c>
      <c r="G256" s="82" t="s">
        <v>3</v>
      </c>
      <c r="H256" s="82" t="s">
        <v>92</v>
      </c>
      <c r="I256" s="82" t="s">
        <v>13</v>
      </c>
      <c r="J256" s="82" t="s">
        <v>2</v>
      </c>
      <c r="K256" s="82" t="s">
        <v>0</v>
      </c>
      <c r="L256" s="3" t="s">
        <v>1</v>
      </c>
      <c r="M256" s="3" t="s">
        <v>14</v>
      </c>
      <c r="N256" s="3" t="s">
        <v>4</v>
      </c>
      <c r="O256" s="3" t="s">
        <v>5</v>
      </c>
      <c r="P256" s="3" t="s">
        <v>6</v>
      </c>
      <c r="Q256" s="3" t="s">
        <v>102</v>
      </c>
      <c r="R256" s="4"/>
      <c r="S256" s="3"/>
      <c r="T256" s="3"/>
      <c r="W256" s="4"/>
      <c r="X256" s="4"/>
      <c r="Y256" s="4"/>
      <c r="Z256" s="4"/>
      <c r="AA256" s="4"/>
      <c r="AB256" s="4"/>
      <c r="AC256" s="4"/>
    </row>
    <row r="257" spans="1:29" ht="15" customHeight="1" thickBot="1" x14ac:dyDescent="0.3">
      <c r="A257" s="164"/>
      <c r="B257" s="3">
        <v>91388</v>
      </c>
      <c r="C257" s="3" t="s">
        <v>51</v>
      </c>
      <c r="D257" s="3">
        <v>3</v>
      </c>
      <c r="E257" s="3" t="s">
        <v>16</v>
      </c>
      <c r="F257" s="20">
        <v>8858</v>
      </c>
      <c r="G257" s="61">
        <v>0</v>
      </c>
      <c r="H257" s="61">
        <v>0</v>
      </c>
      <c r="I257" s="31">
        <v>327</v>
      </c>
      <c r="J257" s="31">
        <v>1622</v>
      </c>
      <c r="K257" s="31">
        <v>2344</v>
      </c>
      <c r="L257" s="22">
        <v>4565</v>
      </c>
      <c r="M257" s="28">
        <f>I257/(F257-G257-H257)</f>
        <v>3.6915782343644163E-2</v>
      </c>
      <c r="N257" s="23">
        <f>J257/(F257-G257-H257)</f>
        <v>0.18311131180853465</v>
      </c>
      <c r="O257" s="23">
        <f>K257/(F257-G257-H257)</f>
        <v>0.26461955294648903</v>
      </c>
      <c r="P257" s="78">
        <f>L257/(F257-G257-H257)</f>
        <v>0.51535335290133211</v>
      </c>
      <c r="Q257" s="44" t="s">
        <v>98</v>
      </c>
      <c r="R257" s="27"/>
      <c r="S257" s="2"/>
      <c r="T257" s="72"/>
      <c r="W257" s="4"/>
      <c r="X257" s="4"/>
      <c r="Y257" s="4"/>
      <c r="Z257" s="4"/>
      <c r="AA257" s="4"/>
      <c r="AB257" s="4"/>
      <c r="AC257" s="4"/>
    </row>
    <row r="258" spans="1:29" x14ac:dyDescent="0.25">
      <c r="A258" s="164"/>
      <c r="B258" s="3"/>
      <c r="C258" s="3" t="s">
        <v>21</v>
      </c>
      <c r="D258" s="3"/>
      <c r="E258" s="3"/>
      <c r="F258" s="89">
        <v>1395</v>
      </c>
      <c r="G258" s="90">
        <v>0</v>
      </c>
      <c r="H258" s="90">
        <v>0</v>
      </c>
      <c r="I258" s="90">
        <v>43</v>
      </c>
      <c r="J258" s="90">
        <v>206</v>
      </c>
      <c r="K258" s="90">
        <v>346</v>
      </c>
      <c r="L258" s="91">
        <v>800</v>
      </c>
      <c r="M258" s="92">
        <f>I258/(F258-G258-H258)</f>
        <v>3.0824372759856632E-2</v>
      </c>
      <c r="N258" s="93">
        <f>J258/(F258-G258-H258)</f>
        <v>0.14767025089605734</v>
      </c>
      <c r="O258" s="93">
        <f>K258/(F258-G258-H258)</f>
        <v>0.24802867383512545</v>
      </c>
      <c r="P258" s="102">
        <f>L258/(F258-G258-H258)</f>
        <v>0.57347670250896055</v>
      </c>
      <c r="Q258" s="85" t="s">
        <v>103</v>
      </c>
      <c r="R258" s="27"/>
      <c r="S258" s="2"/>
      <c r="T258" s="72"/>
      <c r="W258" s="4"/>
      <c r="X258" s="4"/>
      <c r="Y258" s="4"/>
      <c r="Z258" s="4"/>
      <c r="AA258" s="4"/>
      <c r="AB258" s="4"/>
      <c r="AC258" s="4"/>
    </row>
    <row r="259" spans="1:29" x14ac:dyDescent="0.25">
      <c r="A259" s="164"/>
      <c r="B259" s="3"/>
      <c r="C259" s="3"/>
      <c r="D259" s="3"/>
      <c r="E259" s="3"/>
      <c r="F259" s="14">
        <v>4260</v>
      </c>
      <c r="G259" s="15">
        <v>0</v>
      </c>
      <c r="H259" s="15">
        <v>0</v>
      </c>
      <c r="I259" s="15">
        <v>118</v>
      </c>
      <c r="J259" s="15">
        <v>662</v>
      </c>
      <c r="K259" s="15">
        <v>1028</v>
      </c>
      <c r="L259" s="86">
        <v>2452</v>
      </c>
      <c r="M259" s="17">
        <f>I259/(F259-G259-H259)</f>
        <v>2.7699530516431925E-2</v>
      </c>
      <c r="N259" s="18">
        <f>J259/(F259-G259-H259)</f>
        <v>0.15539906103286386</v>
      </c>
      <c r="O259" s="18">
        <f>K259/(F259-G259-H259)</f>
        <v>0.24131455399061033</v>
      </c>
      <c r="P259" s="74">
        <f>L259/(F259-G259-H259)</f>
        <v>0.57558685446009394</v>
      </c>
      <c r="Q259" s="85" t="s">
        <v>99</v>
      </c>
      <c r="R259" s="4"/>
      <c r="S259" s="2"/>
      <c r="T259" s="72"/>
      <c r="W259" s="4"/>
      <c r="X259" s="4"/>
      <c r="Y259" s="4"/>
      <c r="Z259" s="4"/>
      <c r="AA259" s="4"/>
      <c r="AB259" s="4"/>
      <c r="AC259" s="4"/>
    </row>
    <row r="260" spans="1:29" x14ac:dyDescent="0.25">
      <c r="A260" s="164"/>
      <c r="B260" s="3"/>
      <c r="C260" s="3"/>
      <c r="D260" s="3"/>
      <c r="E260" s="3"/>
      <c r="F260" s="14">
        <v>3674</v>
      </c>
      <c r="G260" s="30">
        <v>0</v>
      </c>
      <c r="H260" s="30">
        <v>0</v>
      </c>
      <c r="I260" s="30">
        <v>136</v>
      </c>
      <c r="J260" s="30">
        <v>724</v>
      </c>
      <c r="K260" s="30">
        <v>1043</v>
      </c>
      <c r="L260" s="86">
        <v>1771</v>
      </c>
      <c r="M260" s="17">
        <f>I260/(F260-G260-H260)</f>
        <v>3.7016875340228635E-2</v>
      </c>
      <c r="N260" s="18">
        <f>J260/(F260-G260-H260)</f>
        <v>0.19706042460533479</v>
      </c>
      <c r="O260" s="18">
        <f>K260/(F260-G260-H260)</f>
        <v>0.28388677191072403</v>
      </c>
      <c r="P260" s="74">
        <f>L260/(F260-G260-H260)</f>
        <v>0.4820359281437126</v>
      </c>
      <c r="Q260" s="85" t="s">
        <v>101</v>
      </c>
      <c r="R260" s="4"/>
      <c r="S260" s="2"/>
      <c r="T260" s="72"/>
      <c r="W260" s="4"/>
      <c r="X260" s="4"/>
      <c r="Y260" s="4"/>
      <c r="Z260" s="4"/>
      <c r="AA260" s="4"/>
      <c r="AB260" s="4"/>
      <c r="AC260" s="4"/>
    </row>
    <row r="261" spans="1:29" ht="15.75" thickBot="1" x14ac:dyDescent="0.3">
      <c r="A261" s="164"/>
      <c r="B261" s="3"/>
      <c r="C261" s="3"/>
      <c r="D261" s="3"/>
      <c r="E261" s="3"/>
      <c r="F261" s="20">
        <v>924</v>
      </c>
      <c r="G261" s="31">
        <v>0</v>
      </c>
      <c r="H261" s="31">
        <v>0</v>
      </c>
      <c r="I261" s="31">
        <v>73</v>
      </c>
      <c r="J261" s="31">
        <v>236</v>
      </c>
      <c r="K261" s="31">
        <v>273</v>
      </c>
      <c r="L261" s="87">
        <v>342</v>
      </c>
      <c r="M261" s="28">
        <f>I261/(F261-G261-H261)</f>
        <v>7.9004329004329008E-2</v>
      </c>
      <c r="N261" s="23">
        <f>J261/(F261-G261-H261)</f>
        <v>0.25541125541125542</v>
      </c>
      <c r="O261" s="23">
        <f>K261/(F261-G261-H261)</f>
        <v>0.29545454545454547</v>
      </c>
      <c r="P261" s="78">
        <f>L261/(F261-G261-H261)</f>
        <v>0.37012987012987014</v>
      </c>
      <c r="Q261" s="85" t="s">
        <v>182</v>
      </c>
      <c r="R261" s="4"/>
      <c r="S261" s="4"/>
      <c r="W261" s="4"/>
      <c r="X261" s="4"/>
      <c r="Y261" s="4"/>
      <c r="Z261" s="4"/>
      <c r="AA261" s="4"/>
      <c r="AB261" s="4"/>
      <c r="AC261" s="4"/>
    </row>
    <row r="262" spans="1:29" x14ac:dyDescent="0.25">
      <c r="A262" s="164"/>
      <c r="B262" s="3"/>
      <c r="C262" s="3"/>
      <c r="D262" s="3"/>
      <c r="E262" s="3"/>
      <c r="F262" s="25"/>
      <c r="G262" s="25"/>
      <c r="H262" s="25"/>
      <c r="I262" s="25"/>
      <c r="J262" s="25"/>
      <c r="K262" s="25"/>
      <c r="L262" s="25"/>
      <c r="M262" s="25"/>
      <c r="N262" s="25"/>
      <c r="O262" s="25"/>
      <c r="P262" s="25"/>
      <c r="Q262" s="3"/>
      <c r="R262" s="4"/>
      <c r="S262" s="4"/>
      <c r="W262" s="3"/>
      <c r="X262" s="3"/>
      <c r="Y262" s="3"/>
      <c r="Z262" s="3"/>
      <c r="AA262" s="3"/>
      <c r="AB262" s="3"/>
      <c r="AC262" s="3"/>
    </row>
    <row r="263" spans="1:29" x14ac:dyDescent="0.25">
      <c r="A263" s="164"/>
      <c r="B263" s="3"/>
      <c r="C263" s="3"/>
      <c r="D263" s="3"/>
      <c r="E263" s="3"/>
      <c r="F263" s="82" t="s">
        <v>12</v>
      </c>
      <c r="G263" s="82" t="s">
        <v>3</v>
      </c>
      <c r="H263" s="82" t="s">
        <v>92</v>
      </c>
      <c r="I263" s="82" t="s">
        <v>13</v>
      </c>
      <c r="J263" s="82" t="s">
        <v>2</v>
      </c>
      <c r="K263" s="82" t="s">
        <v>0</v>
      </c>
      <c r="L263" s="3" t="s">
        <v>1</v>
      </c>
      <c r="M263" s="3" t="s">
        <v>14</v>
      </c>
      <c r="N263" s="3" t="s">
        <v>4</v>
      </c>
      <c r="O263" s="3" t="s">
        <v>5</v>
      </c>
      <c r="P263" s="3" t="s">
        <v>6</v>
      </c>
      <c r="Q263" s="3" t="s">
        <v>102</v>
      </c>
      <c r="R263" s="4"/>
      <c r="S263" s="3"/>
      <c r="T263" s="3"/>
      <c r="W263" s="4"/>
      <c r="X263" s="4"/>
      <c r="Y263" s="4"/>
      <c r="Z263" s="4"/>
      <c r="AA263" s="4"/>
      <c r="AB263" s="4"/>
      <c r="AC263" s="4"/>
    </row>
    <row r="264" spans="1:29" ht="15.75" thickBot="1" x14ac:dyDescent="0.3">
      <c r="A264" s="164"/>
      <c r="B264" s="3">
        <v>91393</v>
      </c>
      <c r="C264" s="3" t="s">
        <v>52</v>
      </c>
      <c r="D264" s="3">
        <v>3</v>
      </c>
      <c r="E264" s="3" t="s">
        <v>16</v>
      </c>
      <c r="F264" s="20">
        <v>8777</v>
      </c>
      <c r="G264" s="61">
        <v>0</v>
      </c>
      <c r="H264" s="61">
        <v>0</v>
      </c>
      <c r="I264" s="31">
        <v>673</v>
      </c>
      <c r="J264" s="31">
        <v>1277</v>
      </c>
      <c r="K264" s="31">
        <v>1980</v>
      </c>
      <c r="L264" s="22">
        <v>4847</v>
      </c>
      <c r="M264" s="28">
        <f>I264/(F264-G264-H264)</f>
        <v>7.6677680300786144E-2</v>
      </c>
      <c r="N264" s="23">
        <f>J264/(F264-G264-H264)</f>
        <v>0.14549390452318559</v>
      </c>
      <c r="O264" s="23">
        <f>K264/(F264-G264-H264)</f>
        <v>0.225589609205879</v>
      </c>
      <c r="P264" s="78">
        <f>L264/(F264-G264-H264)</f>
        <v>0.55223880597014929</v>
      </c>
      <c r="Q264" s="44" t="s">
        <v>98</v>
      </c>
      <c r="R264" s="27"/>
      <c r="S264" s="2"/>
      <c r="T264" s="72"/>
      <c r="W264" s="4"/>
      <c r="X264" s="4"/>
      <c r="Y264" s="4"/>
      <c r="Z264" s="4"/>
      <c r="AA264" s="4"/>
      <c r="AB264" s="4"/>
      <c r="AC264" s="4"/>
    </row>
    <row r="265" spans="1:29" x14ac:dyDescent="0.25">
      <c r="A265" s="164"/>
      <c r="B265" s="3"/>
      <c r="C265" s="3" t="s">
        <v>21</v>
      </c>
      <c r="D265" s="3"/>
      <c r="E265" s="3"/>
      <c r="F265" s="89">
        <v>1355</v>
      </c>
      <c r="G265" s="90">
        <v>0</v>
      </c>
      <c r="H265" s="90">
        <v>0</v>
      </c>
      <c r="I265" s="90">
        <v>81</v>
      </c>
      <c r="J265" s="90">
        <v>156</v>
      </c>
      <c r="K265" s="90">
        <v>252</v>
      </c>
      <c r="L265" s="91">
        <v>866</v>
      </c>
      <c r="M265" s="92">
        <f>I265/(F265-G265-H265)</f>
        <v>5.9778597785977862E-2</v>
      </c>
      <c r="N265" s="93">
        <f>J265/(F265-G265-H265)</f>
        <v>0.11512915129151291</v>
      </c>
      <c r="O265" s="93">
        <f>K265/(F265-G265-H265)</f>
        <v>0.18597785977859779</v>
      </c>
      <c r="P265" s="102">
        <f>L265/(F265-G265-H265)</f>
        <v>0.63911439114391144</v>
      </c>
      <c r="Q265" s="85" t="s">
        <v>103</v>
      </c>
      <c r="R265" s="27"/>
      <c r="S265" s="2"/>
      <c r="T265" s="72"/>
      <c r="W265" s="4"/>
      <c r="X265" s="4"/>
      <c r="Y265" s="4"/>
      <c r="Z265" s="4"/>
      <c r="AA265" s="4"/>
      <c r="AB265" s="4"/>
      <c r="AC265" s="4"/>
    </row>
    <row r="266" spans="1:29" x14ac:dyDescent="0.25">
      <c r="A266" s="164"/>
      <c r="B266" s="3"/>
      <c r="C266" s="3"/>
      <c r="D266" s="3"/>
      <c r="E266" s="3"/>
      <c r="F266" s="14">
        <v>4394</v>
      </c>
      <c r="G266" s="15">
        <v>0</v>
      </c>
      <c r="H266" s="15">
        <v>0</v>
      </c>
      <c r="I266" s="15">
        <v>314</v>
      </c>
      <c r="J266" s="15">
        <v>549</v>
      </c>
      <c r="K266" s="15">
        <v>880</v>
      </c>
      <c r="L266" s="86">
        <v>2651</v>
      </c>
      <c r="M266" s="17">
        <f>I266/(F266-G266-H266)</f>
        <v>7.1461083295402822E-2</v>
      </c>
      <c r="N266" s="18">
        <f>J266/(F266-G266-H266)</f>
        <v>0.12494310423304505</v>
      </c>
      <c r="O266" s="18">
        <f>K266/(F266-G266-H266)</f>
        <v>0.20027309968138371</v>
      </c>
      <c r="P266" s="74">
        <f>L266/(F266-G266-H266)</f>
        <v>0.60332271279016836</v>
      </c>
      <c r="Q266" s="85" t="s">
        <v>99</v>
      </c>
      <c r="R266" s="4"/>
      <c r="S266" s="2"/>
      <c r="T266" s="72"/>
      <c r="W266" s="4"/>
      <c r="X266" s="4"/>
      <c r="Y266" s="4"/>
      <c r="Z266" s="4"/>
      <c r="AA266" s="4"/>
      <c r="AB266" s="4"/>
      <c r="AC266" s="4"/>
    </row>
    <row r="267" spans="1:29" x14ac:dyDescent="0.25">
      <c r="A267" s="164"/>
      <c r="B267" s="3"/>
      <c r="C267" s="3"/>
      <c r="D267" s="3"/>
      <c r="E267" s="3"/>
      <c r="F267" s="14">
        <v>3372</v>
      </c>
      <c r="G267" s="30">
        <v>0</v>
      </c>
      <c r="H267" s="30">
        <v>0</v>
      </c>
      <c r="I267" s="30">
        <v>231</v>
      </c>
      <c r="J267" s="30">
        <v>508</v>
      </c>
      <c r="K267" s="30">
        <v>811</v>
      </c>
      <c r="L267" s="86">
        <v>1822</v>
      </c>
      <c r="M267" s="17">
        <f>I267/(F267-G267-H267)</f>
        <v>6.8505338078291816E-2</v>
      </c>
      <c r="N267" s="18">
        <f>J267/(F267-G267-H267)</f>
        <v>0.15065243179122181</v>
      </c>
      <c r="O267" s="18">
        <f>K267/(F267-G267-H267)</f>
        <v>0.24051008303677343</v>
      </c>
      <c r="P267" s="74">
        <f>L267/(F267-G267-H267)</f>
        <v>0.54033214709371291</v>
      </c>
      <c r="Q267" s="85" t="s">
        <v>101</v>
      </c>
      <c r="R267" s="4"/>
      <c r="S267" s="2"/>
      <c r="T267" s="72"/>
      <c r="W267" s="4"/>
      <c r="X267" s="4"/>
      <c r="Y267" s="4"/>
      <c r="Z267" s="4"/>
      <c r="AA267" s="4"/>
      <c r="AB267" s="4"/>
      <c r="AC267" s="4"/>
    </row>
    <row r="268" spans="1:29" ht="15.75" thickBot="1" x14ac:dyDescent="0.3">
      <c r="A268" s="164"/>
      <c r="B268" s="3"/>
      <c r="C268" s="3"/>
      <c r="D268" s="3"/>
      <c r="E268" s="3"/>
      <c r="F268" s="20">
        <v>1011</v>
      </c>
      <c r="G268" s="31">
        <v>0</v>
      </c>
      <c r="H268" s="31">
        <v>0</v>
      </c>
      <c r="I268" s="31">
        <v>128</v>
      </c>
      <c r="J268" s="31">
        <v>220</v>
      </c>
      <c r="K268" s="31">
        <v>289</v>
      </c>
      <c r="L268" s="87">
        <v>374</v>
      </c>
      <c r="M268" s="28">
        <f>I268/(F268-G268-H268)</f>
        <v>0.12660731948565776</v>
      </c>
      <c r="N268" s="23">
        <f>J268/(F268-G268-H268)</f>
        <v>0.21760633036597429</v>
      </c>
      <c r="O268" s="23">
        <f>K268/(F268-G268-H268)</f>
        <v>0.28585558852621168</v>
      </c>
      <c r="P268" s="78">
        <f>L268/(F268-G268-H268)</f>
        <v>0.36993076162215627</v>
      </c>
      <c r="Q268" s="85" t="s">
        <v>182</v>
      </c>
      <c r="R268" s="4"/>
      <c r="S268" s="4"/>
      <c r="W268" s="4"/>
      <c r="X268" s="4"/>
      <c r="Y268" s="4"/>
      <c r="Z268" s="4"/>
      <c r="AA268" s="4"/>
      <c r="AB268" s="4"/>
      <c r="AC268" s="4"/>
    </row>
    <row r="269" spans="1:29" x14ac:dyDescent="0.25">
      <c r="A269" s="164"/>
      <c r="B269" s="3"/>
      <c r="C269" s="3"/>
      <c r="D269" s="3"/>
      <c r="E269" s="3"/>
      <c r="F269" s="25"/>
      <c r="G269" s="25"/>
      <c r="H269" s="25"/>
      <c r="I269" s="25"/>
      <c r="J269" s="25"/>
      <c r="K269" s="25"/>
      <c r="L269" s="25"/>
      <c r="M269" s="25"/>
      <c r="N269" s="25"/>
      <c r="O269" s="25"/>
      <c r="P269" s="25"/>
      <c r="Q269" s="3"/>
      <c r="R269" s="4"/>
      <c r="S269" s="4"/>
      <c r="W269" s="3"/>
      <c r="X269" s="3"/>
      <c r="Y269" s="3"/>
      <c r="Z269" s="3"/>
      <c r="AA269" s="3"/>
      <c r="AB269" s="3"/>
      <c r="AC269" s="3"/>
    </row>
    <row r="270" spans="1:29" x14ac:dyDescent="0.25">
      <c r="A270" s="164"/>
      <c r="B270" s="3"/>
      <c r="C270" s="3"/>
      <c r="D270" s="3"/>
      <c r="E270" s="3"/>
      <c r="F270" s="82" t="s">
        <v>12</v>
      </c>
      <c r="G270" s="82" t="s">
        <v>3</v>
      </c>
      <c r="H270" s="82" t="s">
        <v>92</v>
      </c>
      <c r="I270" s="82" t="s">
        <v>13</v>
      </c>
      <c r="J270" s="82" t="s">
        <v>2</v>
      </c>
      <c r="K270" s="82" t="s">
        <v>0</v>
      </c>
      <c r="L270" s="3" t="s">
        <v>1</v>
      </c>
      <c r="M270" s="3" t="s">
        <v>14</v>
      </c>
      <c r="N270" s="3" t="s">
        <v>4</v>
      </c>
      <c r="O270" s="3" t="s">
        <v>5</v>
      </c>
      <c r="P270" s="3" t="s">
        <v>6</v>
      </c>
      <c r="Q270" s="3" t="s">
        <v>102</v>
      </c>
      <c r="R270" s="4"/>
      <c r="S270" s="3" t="s">
        <v>94</v>
      </c>
      <c r="T270" s="3" t="s">
        <v>93</v>
      </c>
      <c r="W270" s="4"/>
      <c r="X270" s="4"/>
      <c r="Y270" s="4"/>
      <c r="Z270" s="4"/>
      <c r="AA270" s="4"/>
      <c r="AB270" s="4"/>
      <c r="AC270" s="4"/>
    </row>
    <row r="271" spans="1:29" ht="15.75" thickBot="1" x14ac:dyDescent="0.3">
      <c r="A271" s="164"/>
      <c r="B271" s="3">
        <v>91390</v>
      </c>
      <c r="C271" s="3" t="s">
        <v>53</v>
      </c>
      <c r="D271" s="3">
        <v>3</v>
      </c>
      <c r="E271" s="3" t="s">
        <v>23</v>
      </c>
      <c r="F271" s="20">
        <v>9464</v>
      </c>
      <c r="G271" s="61">
        <v>555</v>
      </c>
      <c r="H271" s="61">
        <v>507</v>
      </c>
      <c r="I271" s="31">
        <v>1557</v>
      </c>
      <c r="J271" s="31">
        <v>3193</v>
      </c>
      <c r="K271" s="31">
        <v>2582</v>
      </c>
      <c r="L271" s="22">
        <v>1070</v>
      </c>
      <c r="M271" s="28">
        <f>I271/(F271-G271-H271)</f>
        <v>0.1853130207093549</v>
      </c>
      <c r="N271" s="23">
        <f>J271/(F271-G271-H271)</f>
        <v>0.38002856462746964</v>
      </c>
      <c r="O271" s="23">
        <f>K271/(F271-G271-H271)</f>
        <v>0.30730778386098551</v>
      </c>
      <c r="P271" s="24">
        <f>L271/(F271-G271-H271)</f>
        <v>0.12735063080218995</v>
      </c>
      <c r="Q271" s="44" t="s">
        <v>98</v>
      </c>
      <c r="R271" s="27"/>
      <c r="S271" s="2">
        <f>H271/F271</f>
        <v>5.3571428571428568E-2</v>
      </c>
      <c r="T271" s="72">
        <f>G271/F271</f>
        <v>5.8643279797125948E-2</v>
      </c>
      <c r="W271" s="4"/>
      <c r="X271" s="4"/>
      <c r="Y271" s="4"/>
      <c r="Z271" s="4"/>
      <c r="AA271" s="4"/>
      <c r="AB271" s="4"/>
      <c r="AC271" s="4"/>
    </row>
    <row r="272" spans="1:29" x14ac:dyDescent="0.25">
      <c r="A272" s="164"/>
      <c r="B272" s="3"/>
      <c r="C272" s="3" t="s">
        <v>54</v>
      </c>
      <c r="D272" s="3"/>
      <c r="E272" s="3"/>
      <c r="F272" s="89">
        <v>1495</v>
      </c>
      <c r="G272" s="90">
        <v>60</v>
      </c>
      <c r="H272" s="90">
        <v>51</v>
      </c>
      <c r="I272" s="90">
        <v>154</v>
      </c>
      <c r="J272" s="90">
        <v>489</v>
      </c>
      <c r="K272" s="90">
        <v>497</v>
      </c>
      <c r="L272" s="91">
        <v>244</v>
      </c>
      <c r="M272" s="92">
        <f>I272/(F272-G272-H272)</f>
        <v>0.11127167630057803</v>
      </c>
      <c r="N272" s="93">
        <f>J272/(F272-G272-H272)</f>
        <v>0.35332369942196534</v>
      </c>
      <c r="O272" s="93">
        <f>K272/(F272-G272-H272)</f>
        <v>0.35910404624277459</v>
      </c>
      <c r="P272" s="94">
        <f>L272/(F272-G272-H272)</f>
        <v>0.17630057803468208</v>
      </c>
      <c r="Q272" s="85" t="s">
        <v>103</v>
      </c>
      <c r="R272" s="27"/>
      <c r="S272" s="2">
        <f t="shared" ref="S272:S275" si="40">H272/F272</f>
        <v>3.4113712374581939E-2</v>
      </c>
      <c r="T272" s="72">
        <f t="shared" ref="T272:T275" si="41">G272/F272</f>
        <v>4.0133779264214048E-2</v>
      </c>
      <c r="W272" s="4"/>
      <c r="X272" s="4"/>
      <c r="Y272" s="4"/>
      <c r="Z272" s="4"/>
      <c r="AA272" s="4"/>
      <c r="AB272" s="4"/>
      <c r="AC272" s="4"/>
    </row>
    <row r="273" spans="1:29" x14ac:dyDescent="0.25">
      <c r="A273" s="164"/>
      <c r="B273" s="3"/>
      <c r="C273" s="3"/>
      <c r="D273" s="3"/>
      <c r="E273" s="3"/>
      <c r="F273" s="14">
        <v>4586</v>
      </c>
      <c r="G273" s="15">
        <v>200</v>
      </c>
      <c r="H273" s="15">
        <v>202</v>
      </c>
      <c r="I273" s="15">
        <v>588</v>
      </c>
      <c r="J273" s="15">
        <v>1539</v>
      </c>
      <c r="K273" s="15">
        <v>1415</v>
      </c>
      <c r="L273" s="86">
        <v>642</v>
      </c>
      <c r="M273" s="17">
        <f>I273/(F273-G273-H273)</f>
        <v>0.14053537284894838</v>
      </c>
      <c r="N273" s="18">
        <f>J273/(F273-G273-H273)</f>
        <v>0.36782982791586999</v>
      </c>
      <c r="O273" s="18">
        <f>K273/(F273-G273-H273)</f>
        <v>0.33819311663479923</v>
      </c>
      <c r="P273" s="19">
        <f>L273/(F273-G273-H273)</f>
        <v>0.15344168260038241</v>
      </c>
      <c r="Q273" s="85" t="s">
        <v>99</v>
      </c>
      <c r="R273" s="4"/>
      <c r="S273" s="2">
        <f t="shared" si="40"/>
        <v>4.4047099869167029E-2</v>
      </c>
      <c r="T273" s="72">
        <f t="shared" si="41"/>
        <v>4.3610989969472304E-2</v>
      </c>
      <c r="W273" s="4"/>
      <c r="X273" s="4"/>
      <c r="Y273" s="4"/>
      <c r="Z273" s="4"/>
      <c r="AA273" s="4"/>
      <c r="AB273" s="4"/>
      <c r="AC273" s="4"/>
    </row>
    <row r="274" spans="1:29" x14ac:dyDescent="0.25">
      <c r="A274" s="164"/>
      <c r="B274" s="3"/>
      <c r="C274" s="3"/>
      <c r="D274" s="3"/>
      <c r="E274" s="3"/>
      <c r="F274" s="14">
        <v>3916</v>
      </c>
      <c r="G274" s="30">
        <v>245</v>
      </c>
      <c r="H274" s="30">
        <v>227</v>
      </c>
      <c r="I274" s="30">
        <v>679</v>
      </c>
      <c r="J274" s="30">
        <v>1359</v>
      </c>
      <c r="K274" s="30">
        <v>1019</v>
      </c>
      <c r="L274" s="86">
        <v>387</v>
      </c>
      <c r="M274" s="120">
        <f>I274/(F274-G274-H274)</f>
        <v>0.19715447154471544</v>
      </c>
      <c r="N274" s="18">
        <f>J274/(F274-G274-H274)</f>
        <v>0.39459930313588848</v>
      </c>
      <c r="O274" s="18">
        <f>K274/(F274-G274-H274)</f>
        <v>0.29587688734030199</v>
      </c>
      <c r="P274" s="19">
        <f>L274/(F274-G274-H274)</f>
        <v>0.11236933797909408</v>
      </c>
      <c r="Q274" s="85" t="s">
        <v>101</v>
      </c>
      <c r="R274" s="4"/>
      <c r="S274" s="2">
        <f t="shared" si="40"/>
        <v>5.7967313585291114E-2</v>
      </c>
      <c r="T274" s="72">
        <f t="shared" si="41"/>
        <v>6.2563840653728289E-2</v>
      </c>
      <c r="W274" s="4"/>
      <c r="X274" s="4"/>
      <c r="Y274" s="4"/>
      <c r="Z274" s="4"/>
      <c r="AA274" s="4"/>
      <c r="AB274" s="4"/>
      <c r="AC274" s="4"/>
    </row>
    <row r="275" spans="1:29" ht="15.75" thickBot="1" x14ac:dyDescent="0.3">
      <c r="A275" s="164"/>
      <c r="B275" s="3"/>
      <c r="C275" s="3"/>
      <c r="D275" s="3"/>
      <c r="E275" s="3"/>
      <c r="F275" s="20">
        <v>962</v>
      </c>
      <c r="G275" s="31">
        <v>110</v>
      </c>
      <c r="H275" s="31">
        <v>78</v>
      </c>
      <c r="I275" s="31">
        <v>290</v>
      </c>
      <c r="J275" s="31">
        <v>295</v>
      </c>
      <c r="K275" s="31">
        <v>148</v>
      </c>
      <c r="L275" s="87">
        <v>41</v>
      </c>
      <c r="M275" s="119">
        <f>I275/(F275-G275-H275)</f>
        <v>0.37467700258397935</v>
      </c>
      <c r="N275" s="23">
        <f>J275/(F275-G275-H275)</f>
        <v>0.38113695090439276</v>
      </c>
      <c r="O275" s="23">
        <f>K275/(F275-G275-H275)</f>
        <v>0.19121447028423771</v>
      </c>
      <c r="P275" s="24">
        <f>L275/(F275-G275-H275)</f>
        <v>5.2971576227390182E-2</v>
      </c>
      <c r="Q275" s="85" t="s">
        <v>182</v>
      </c>
      <c r="R275" s="4"/>
      <c r="S275" s="2">
        <f t="shared" si="40"/>
        <v>8.1081081081081086E-2</v>
      </c>
      <c r="T275" s="72">
        <f t="shared" si="41"/>
        <v>0.11434511434511435</v>
      </c>
      <c r="W275" s="4"/>
      <c r="X275" s="4"/>
      <c r="Y275" s="4"/>
      <c r="Z275" s="4"/>
      <c r="AA275" s="4"/>
      <c r="AB275" s="4"/>
      <c r="AC275" s="4"/>
    </row>
    <row r="276" spans="1:29" x14ac:dyDescent="0.25">
      <c r="A276" s="164"/>
      <c r="B276" s="3"/>
      <c r="C276" s="3"/>
      <c r="D276" s="3"/>
      <c r="E276" s="3"/>
      <c r="F276" s="25"/>
      <c r="G276" s="25"/>
      <c r="H276" s="25"/>
      <c r="I276" s="25"/>
      <c r="J276" s="25"/>
      <c r="K276" s="25"/>
      <c r="L276" s="25"/>
      <c r="M276" s="25"/>
      <c r="N276" s="25"/>
      <c r="O276" s="25"/>
      <c r="P276" s="25"/>
      <c r="Q276" s="3"/>
      <c r="R276" s="4"/>
      <c r="S276" s="4"/>
      <c r="W276" s="3"/>
      <c r="X276" s="3"/>
      <c r="Y276" s="3"/>
      <c r="Z276" s="3"/>
      <c r="AA276" s="3"/>
      <c r="AB276" s="3"/>
      <c r="AC276" s="3"/>
    </row>
    <row r="277" spans="1:29" x14ac:dyDescent="0.25">
      <c r="A277" s="164"/>
      <c r="B277" s="3"/>
      <c r="C277" s="3"/>
      <c r="D277" s="3"/>
      <c r="E277" s="3"/>
      <c r="F277" s="82" t="s">
        <v>12</v>
      </c>
      <c r="G277" s="82" t="s">
        <v>3</v>
      </c>
      <c r="H277" s="82" t="s">
        <v>92</v>
      </c>
      <c r="I277" s="82" t="s">
        <v>13</v>
      </c>
      <c r="J277" s="82" t="s">
        <v>2</v>
      </c>
      <c r="K277" s="82" t="s">
        <v>0</v>
      </c>
      <c r="L277" s="3" t="s">
        <v>1</v>
      </c>
      <c r="M277" s="3" t="s">
        <v>14</v>
      </c>
      <c r="N277" s="3" t="s">
        <v>4</v>
      </c>
      <c r="O277" s="3" t="s">
        <v>5</v>
      </c>
      <c r="P277" s="3" t="s">
        <v>6</v>
      </c>
      <c r="Q277" s="3" t="s">
        <v>102</v>
      </c>
      <c r="R277" s="4"/>
      <c r="S277" s="3" t="s">
        <v>94</v>
      </c>
      <c r="T277" s="3" t="s">
        <v>93</v>
      </c>
      <c r="W277" s="4"/>
      <c r="X277" s="4"/>
      <c r="Y277" s="4"/>
      <c r="Z277" s="4"/>
      <c r="AA277" s="4"/>
      <c r="AB277" s="4"/>
      <c r="AC277" s="4"/>
    </row>
    <row r="278" spans="1:29" ht="15.75" thickBot="1" x14ac:dyDescent="0.3">
      <c r="A278" s="164"/>
      <c r="B278" s="3">
        <v>91391</v>
      </c>
      <c r="C278" s="3" t="s">
        <v>55</v>
      </c>
      <c r="D278" s="3">
        <v>3</v>
      </c>
      <c r="E278" s="3" t="s">
        <v>23</v>
      </c>
      <c r="F278" s="20">
        <v>8867</v>
      </c>
      <c r="G278" s="61">
        <v>507</v>
      </c>
      <c r="H278" s="61">
        <v>2349</v>
      </c>
      <c r="I278" s="31">
        <v>1271</v>
      </c>
      <c r="J278" s="31">
        <v>1945</v>
      </c>
      <c r="K278" s="31">
        <v>1936</v>
      </c>
      <c r="L278" s="22">
        <v>859</v>
      </c>
      <c r="M278" s="119">
        <f>I278/(F278-G278-H278)</f>
        <v>0.21144568291465646</v>
      </c>
      <c r="N278" s="23">
        <f>J278/(F278-G278-H278)</f>
        <v>0.32357344867742471</v>
      </c>
      <c r="O278" s="23">
        <f>K278/(F278-G278-H278)</f>
        <v>0.32207619364498419</v>
      </c>
      <c r="P278" s="24">
        <f>L278/(F278-G278-H278)</f>
        <v>0.14290467476293461</v>
      </c>
      <c r="Q278" s="44" t="s">
        <v>98</v>
      </c>
      <c r="R278" s="27"/>
      <c r="S278" s="76">
        <f>H278/F278</f>
        <v>0.26491485282508176</v>
      </c>
      <c r="T278" s="72">
        <f>G278/F278</f>
        <v>5.7178301567610237E-2</v>
      </c>
      <c r="W278" s="4"/>
      <c r="X278" s="4"/>
      <c r="Y278" s="4"/>
      <c r="Z278" s="4"/>
      <c r="AA278" s="4"/>
      <c r="AB278" s="4"/>
      <c r="AC278" s="4"/>
    </row>
    <row r="279" spans="1:29" x14ac:dyDescent="0.25">
      <c r="A279" s="164"/>
      <c r="B279" s="3"/>
      <c r="C279" s="3" t="s">
        <v>48</v>
      </c>
      <c r="D279" s="3"/>
      <c r="E279" s="3"/>
      <c r="F279" s="89">
        <v>1440</v>
      </c>
      <c r="G279" s="90">
        <v>44</v>
      </c>
      <c r="H279" s="90">
        <v>337</v>
      </c>
      <c r="I279" s="90">
        <v>169</v>
      </c>
      <c r="J279" s="90">
        <v>325</v>
      </c>
      <c r="K279" s="90">
        <v>375</v>
      </c>
      <c r="L279" s="91">
        <v>190</v>
      </c>
      <c r="M279" s="92">
        <f>I279/(F279-G279-H279)</f>
        <v>0.15958451369216242</v>
      </c>
      <c r="N279" s="93">
        <f>J279/(F279-G279-H279)</f>
        <v>0.3068932955618508</v>
      </c>
      <c r="O279" s="93">
        <f>K279/(F279-G279-H279)</f>
        <v>0.35410764872521244</v>
      </c>
      <c r="P279" s="94">
        <f>L279/(F279-G279-H279)</f>
        <v>0.17941454202077431</v>
      </c>
      <c r="Q279" s="85" t="s">
        <v>103</v>
      </c>
      <c r="R279" s="27"/>
      <c r="S279" s="76">
        <f t="shared" ref="S279:S282" si="42">H279/F279</f>
        <v>0.23402777777777778</v>
      </c>
      <c r="T279" s="72">
        <f t="shared" ref="T279:T282" si="43">G279/F279</f>
        <v>3.0555555555555555E-2</v>
      </c>
      <c r="W279" s="4"/>
      <c r="X279" s="4"/>
      <c r="Y279" s="4"/>
      <c r="Z279" s="4"/>
      <c r="AA279" s="4"/>
      <c r="AB279" s="4"/>
      <c r="AC279" s="4"/>
    </row>
    <row r="280" spans="1:29" x14ac:dyDescent="0.25">
      <c r="A280" s="164"/>
      <c r="B280" s="3"/>
      <c r="C280" s="3"/>
      <c r="D280" s="3"/>
      <c r="E280" s="3"/>
      <c r="F280" s="14">
        <v>4290</v>
      </c>
      <c r="G280" s="15">
        <v>162</v>
      </c>
      <c r="H280" s="15">
        <v>1067</v>
      </c>
      <c r="I280" s="15">
        <v>531</v>
      </c>
      <c r="J280" s="15">
        <v>972</v>
      </c>
      <c r="K280" s="15">
        <v>1030</v>
      </c>
      <c r="L280" s="86">
        <v>528</v>
      </c>
      <c r="M280" s="17">
        <f>I280/(F280-G280-H280)</f>
        <v>0.17347272133289773</v>
      </c>
      <c r="N280" s="18">
        <f>J280/(F280-G280-H280)</f>
        <v>0.31754328650767721</v>
      </c>
      <c r="O280" s="18">
        <f>K280/(F280-G280-H280)</f>
        <v>0.33649134269846454</v>
      </c>
      <c r="P280" s="19">
        <f>L280/(F280-G280-H280)</f>
        <v>0.17249264946096046</v>
      </c>
      <c r="Q280" s="85" t="s">
        <v>99</v>
      </c>
      <c r="R280" s="4"/>
      <c r="S280" s="76">
        <f t="shared" si="42"/>
        <v>0.24871794871794872</v>
      </c>
      <c r="T280" s="72">
        <f t="shared" si="43"/>
        <v>3.7762237762237763E-2</v>
      </c>
      <c r="W280" s="4"/>
      <c r="X280" s="4"/>
      <c r="Y280" s="4"/>
      <c r="Z280" s="4"/>
      <c r="AA280" s="4"/>
      <c r="AB280" s="4"/>
      <c r="AC280" s="4"/>
    </row>
    <row r="281" spans="1:29" x14ac:dyDescent="0.25">
      <c r="A281" s="164"/>
      <c r="B281" s="3"/>
      <c r="C281" s="3"/>
      <c r="D281" s="3"/>
      <c r="E281" s="3"/>
      <c r="F281" s="14">
        <v>3681</v>
      </c>
      <c r="G281" s="30">
        <v>232</v>
      </c>
      <c r="H281" s="30">
        <v>1010</v>
      </c>
      <c r="I281" s="30">
        <v>517</v>
      </c>
      <c r="J281" s="30">
        <v>818</v>
      </c>
      <c r="K281" s="30">
        <v>807</v>
      </c>
      <c r="L281" s="86">
        <v>297</v>
      </c>
      <c r="M281" s="120">
        <f>I281/(F281-G281-H281)</f>
        <v>0.2119721197211972</v>
      </c>
      <c r="N281" s="18">
        <f>J281/(F281-G281-H281)</f>
        <v>0.33538335383353834</v>
      </c>
      <c r="O281" s="18">
        <f>K281/(F281-G281-H281)</f>
        <v>0.33087330873308735</v>
      </c>
      <c r="P281" s="19">
        <f>L281/(F281-G281-H281)</f>
        <v>0.12177121771217712</v>
      </c>
      <c r="Q281" s="85" t="s">
        <v>101</v>
      </c>
      <c r="R281" s="4"/>
      <c r="S281" s="76">
        <f t="shared" si="42"/>
        <v>0.27438196142352622</v>
      </c>
      <c r="T281" s="72">
        <f t="shared" si="43"/>
        <v>6.3026351534908986E-2</v>
      </c>
      <c r="W281" s="4"/>
      <c r="X281" s="4"/>
      <c r="Y281" s="4"/>
      <c r="Z281" s="4"/>
      <c r="AA281" s="4"/>
      <c r="AB281" s="4"/>
      <c r="AC281" s="4"/>
    </row>
    <row r="282" spans="1:29" ht="15.75" thickBot="1" x14ac:dyDescent="0.3">
      <c r="A282" s="164"/>
      <c r="B282" s="3"/>
      <c r="C282" s="3"/>
      <c r="D282" s="3"/>
      <c r="E282" s="3"/>
      <c r="F282" s="20">
        <v>896</v>
      </c>
      <c r="G282" s="31">
        <v>113</v>
      </c>
      <c r="H282" s="31">
        <v>272</v>
      </c>
      <c r="I282" s="31">
        <v>223</v>
      </c>
      <c r="J282" s="31">
        <v>155</v>
      </c>
      <c r="K282" s="31">
        <v>99</v>
      </c>
      <c r="L282" s="87">
        <v>34</v>
      </c>
      <c r="M282" s="119">
        <f>I282/(F282-G282-H282)</f>
        <v>0.43639921722113501</v>
      </c>
      <c r="N282" s="23">
        <f>J282/(F282-G282-H282)</f>
        <v>0.30332681017612523</v>
      </c>
      <c r="O282" s="23">
        <f>K282/(F282-G282-H282)</f>
        <v>0.19373776908023482</v>
      </c>
      <c r="P282" s="24">
        <f>L282/(F282-G282-H282)</f>
        <v>6.6536203522504889E-2</v>
      </c>
      <c r="Q282" s="85" t="s">
        <v>182</v>
      </c>
      <c r="R282" s="4"/>
      <c r="S282" s="76">
        <f t="shared" si="42"/>
        <v>0.30357142857142855</v>
      </c>
      <c r="T282" s="72">
        <f t="shared" si="43"/>
        <v>0.12611607142857142</v>
      </c>
      <c r="W282" s="4"/>
      <c r="X282" s="4"/>
      <c r="Y282" s="4"/>
      <c r="Z282" s="4"/>
      <c r="AA282" s="4"/>
      <c r="AB282" s="4"/>
      <c r="AC282" s="4"/>
    </row>
    <row r="283" spans="1:29" x14ac:dyDescent="0.25">
      <c r="A283" s="164"/>
      <c r="B283" s="3"/>
      <c r="C283" s="3"/>
      <c r="D283" s="3"/>
      <c r="E283" s="3"/>
      <c r="F283" s="25"/>
      <c r="G283" s="25"/>
      <c r="H283" s="25"/>
      <c r="I283" s="25"/>
      <c r="J283" s="25"/>
      <c r="K283" s="25"/>
      <c r="L283" s="25"/>
      <c r="M283" s="25"/>
      <c r="N283" s="25"/>
      <c r="O283" s="25"/>
      <c r="P283" s="25"/>
      <c r="Q283" s="3"/>
      <c r="R283" s="4"/>
      <c r="S283" s="4"/>
      <c r="W283" s="3"/>
      <c r="X283" s="3"/>
      <c r="Y283" s="3"/>
      <c r="Z283" s="3"/>
      <c r="AA283" s="3"/>
      <c r="AB283" s="3"/>
      <c r="AC283" s="3"/>
    </row>
    <row r="284" spans="1:29" x14ac:dyDescent="0.25">
      <c r="A284" s="164"/>
      <c r="B284" s="3"/>
      <c r="C284" s="3"/>
      <c r="D284" s="3"/>
      <c r="E284" s="3"/>
      <c r="F284" s="82" t="s">
        <v>12</v>
      </c>
      <c r="G284" s="82" t="s">
        <v>3</v>
      </c>
      <c r="H284" s="82" t="s">
        <v>92</v>
      </c>
      <c r="I284" s="82" t="s">
        <v>13</v>
      </c>
      <c r="J284" s="82" t="s">
        <v>2</v>
      </c>
      <c r="K284" s="82" t="s">
        <v>0</v>
      </c>
      <c r="L284" s="3" t="s">
        <v>1</v>
      </c>
      <c r="M284" s="3" t="s">
        <v>14</v>
      </c>
      <c r="N284" s="3" t="s">
        <v>4</v>
      </c>
      <c r="O284" s="3" t="s">
        <v>5</v>
      </c>
      <c r="P284" s="3" t="s">
        <v>6</v>
      </c>
      <c r="Q284" s="3" t="s">
        <v>102</v>
      </c>
      <c r="R284" s="4"/>
      <c r="S284" s="3" t="s">
        <v>94</v>
      </c>
      <c r="T284" s="3" t="s">
        <v>93</v>
      </c>
      <c r="W284" s="4"/>
      <c r="X284" s="4"/>
      <c r="Y284" s="4"/>
      <c r="Z284" s="4"/>
      <c r="AA284" s="4"/>
      <c r="AB284" s="4"/>
      <c r="AC284" s="4"/>
    </row>
    <row r="285" spans="1:29" ht="15.75" thickBot="1" x14ac:dyDescent="0.3">
      <c r="A285" s="164"/>
      <c r="B285" s="3">
        <v>91392</v>
      </c>
      <c r="C285" s="3" t="s">
        <v>56</v>
      </c>
      <c r="D285" s="3">
        <v>3</v>
      </c>
      <c r="E285" s="3" t="s">
        <v>23</v>
      </c>
      <c r="F285" s="20">
        <v>7178</v>
      </c>
      <c r="G285" s="61">
        <v>345</v>
      </c>
      <c r="H285" s="61">
        <v>2169</v>
      </c>
      <c r="I285" s="31">
        <v>1175</v>
      </c>
      <c r="J285" s="31">
        <v>1406</v>
      </c>
      <c r="K285" s="31">
        <v>1236</v>
      </c>
      <c r="L285" s="22">
        <v>847</v>
      </c>
      <c r="M285" s="119">
        <f>I285/(F285-G285-H285)</f>
        <v>0.25192967409948541</v>
      </c>
      <c r="N285" s="23">
        <f>J285/(F285-G285-H285)</f>
        <v>0.30145797598627788</v>
      </c>
      <c r="O285" s="23">
        <f>K285/(F285-G285-H285)</f>
        <v>0.26500857632933106</v>
      </c>
      <c r="P285" s="24">
        <f>L285/(F285-G285-H285)</f>
        <v>0.18160377358490565</v>
      </c>
      <c r="Q285" s="44" t="s">
        <v>98</v>
      </c>
      <c r="R285" s="27"/>
      <c r="S285" s="76">
        <f>H285/F285</f>
        <v>0.30217330732794651</v>
      </c>
      <c r="T285" s="72">
        <f>G285/F285</f>
        <v>4.8063527444970743E-2</v>
      </c>
      <c r="W285" s="4"/>
      <c r="X285" s="4"/>
      <c r="Y285" s="4"/>
      <c r="Z285" s="4"/>
      <c r="AA285" s="4"/>
      <c r="AB285" s="4"/>
      <c r="AC285" s="4"/>
    </row>
    <row r="286" spans="1:29" x14ac:dyDescent="0.25">
      <c r="A286" s="164"/>
      <c r="B286" s="3"/>
      <c r="C286" s="3" t="s">
        <v>48</v>
      </c>
      <c r="D286" s="3"/>
      <c r="E286" s="3"/>
      <c r="F286" s="89">
        <v>1377</v>
      </c>
      <c r="G286" s="90">
        <v>46</v>
      </c>
      <c r="H286" s="90">
        <v>315</v>
      </c>
      <c r="I286" s="90">
        <v>217</v>
      </c>
      <c r="J286" s="90">
        <v>285</v>
      </c>
      <c r="K286" s="90">
        <v>291</v>
      </c>
      <c r="L286" s="91">
        <v>223</v>
      </c>
      <c r="M286" s="121">
        <f>I286/(F286-G286-H286)</f>
        <v>0.21358267716535434</v>
      </c>
      <c r="N286" s="93">
        <f>J286/(F286-G286-H286)</f>
        <v>0.28051181102362205</v>
      </c>
      <c r="O286" s="93">
        <f>K286/(F286-G286-H286)</f>
        <v>0.28641732283464566</v>
      </c>
      <c r="P286" s="94">
        <f>L286/(F286-G286-H286)</f>
        <v>0.21948818897637795</v>
      </c>
      <c r="Q286" s="85" t="s">
        <v>103</v>
      </c>
      <c r="R286" s="27"/>
      <c r="S286" s="76">
        <f t="shared" ref="S286:S289" si="44">H286/F286</f>
        <v>0.22875816993464052</v>
      </c>
      <c r="T286" s="72">
        <f t="shared" ref="T286:T289" si="45">G286/F286</f>
        <v>3.3405954974582423E-2</v>
      </c>
      <c r="W286" s="4"/>
      <c r="X286" s="4"/>
      <c r="Y286" s="4"/>
      <c r="Z286" s="4"/>
      <c r="AA286" s="4"/>
      <c r="AB286" s="4"/>
      <c r="AC286" s="4"/>
    </row>
    <row r="287" spans="1:29" x14ac:dyDescent="0.25">
      <c r="A287" s="164"/>
      <c r="B287" s="3"/>
      <c r="C287" s="3"/>
      <c r="D287" s="3"/>
      <c r="E287" s="3"/>
      <c r="F287" s="14">
        <v>4022</v>
      </c>
      <c r="G287" s="15">
        <v>160</v>
      </c>
      <c r="H287" s="15">
        <v>1058</v>
      </c>
      <c r="I287" s="15">
        <v>654</v>
      </c>
      <c r="J287" s="15">
        <v>838</v>
      </c>
      <c r="K287" s="15">
        <v>747</v>
      </c>
      <c r="L287" s="86">
        <v>565</v>
      </c>
      <c r="M287" s="120">
        <f>I287/(F287-G287-H287)</f>
        <v>0.23323823109843081</v>
      </c>
      <c r="N287" s="18">
        <f>J287/(F287-G287-H287)</f>
        <v>0.29885877318116977</v>
      </c>
      <c r="O287" s="18">
        <f>K287/(F287-G287-H287)</f>
        <v>0.26640513552068473</v>
      </c>
      <c r="P287" s="19">
        <f>L287/(F287-G287-H287)</f>
        <v>0.20149786019971469</v>
      </c>
      <c r="Q287" s="85" t="s">
        <v>99</v>
      </c>
      <c r="R287" s="4"/>
      <c r="S287" s="76">
        <f t="shared" si="44"/>
        <v>0.26305320735952264</v>
      </c>
      <c r="T287" s="72">
        <f t="shared" si="45"/>
        <v>3.9781203381402286E-2</v>
      </c>
      <c r="W287" s="4"/>
      <c r="X287" s="4"/>
      <c r="Y287" s="4"/>
      <c r="Z287" s="4"/>
      <c r="AA287" s="4"/>
      <c r="AB287" s="4"/>
      <c r="AC287" s="4"/>
    </row>
    <row r="288" spans="1:29" x14ac:dyDescent="0.25">
      <c r="A288" s="164"/>
      <c r="B288" s="3"/>
      <c r="C288" s="3"/>
      <c r="D288" s="3"/>
      <c r="E288" s="3"/>
      <c r="F288" s="14">
        <v>2785</v>
      </c>
      <c r="G288" s="30">
        <v>151</v>
      </c>
      <c r="H288" s="30">
        <v>955</v>
      </c>
      <c r="I288" s="30">
        <v>444</v>
      </c>
      <c r="J288" s="30">
        <v>534</v>
      </c>
      <c r="K288" s="30">
        <v>443</v>
      </c>
      <c r="L288" s="86">
        <v>258</v>
      </c>
      <c r="M288" s="120">
        <f>I288/(F288-G288-H288)</f>
        <v>0.26444312090530075</v>
      </c>
      <c r="N288" s="18">
        <f>J288/(F288-G288-H288)</f>
        <v>0.31804645622394284</v>
      </c>
      <c r="O288" s="18">
        <f>K288/(F288-G288-H288)</f>
        <v>0.26384752829064917</v>
      </c>
      <c r="P288" s="19">
        <f>L288/(F288-G288-H288)</f>
        <v>0.15366289458010721</v>
      </c>
      <c r="Q288" s="85" t="s">
        <v>101</v>
      </c>
      <c r="R288" s="4"/>
      <c r="S288" s="76">
        <f t="shared" si="44"/>
        <v>0.34290843806104127</v>
      </c>
      <c r="T288" s="72">
        <f t="shared" si="45"/>
        <v>5.4219030520646319E-2</v>
      </c>
      <c r="W288" s="4"/>
      <c r="X288" s="4"/>
      <c r="Y288" s="4"/>
      <c r="Z288" s="4"/>
      <c r="AA288" s="4"/>
      <c r="AB288" s="4"/>
      <c r="AC288" s="4"/>
    </row>
    <row r="289" spans="1:29" ht="15.75" thickBot="1" x14ac:dyDescent="0.3">
      <c r="A289" s="164"/>
      <c r="B289" s="3"/>
      <c r="C289" s="3"/>
      <c r="D289" s="3"/>
      <c r="E289" s="3"/>
      <c r="F289" s="20">
        <v>371</v>
      </c>
      <c r="G289" s="31">
        <v>34</v>
      </c>
      <c r="H289" s="31">
        <v>156</v>
      </c>
      <c r="I289" s="31">
        <v>77</v>
      </c>
      <c r="J289" s="31">
        <v>34</v>
      </c>
      <c r="K289" s="31">
        <v>46</v>
      </c>
      <c r="L289" s="87">
        <v>24</v>
      </c>
      <c r="M289" s="119">
        <f>I289/(F289-G289-H289)</f>
        <v>0.425414364640884</v>
      </c>
      <c r="N289" s="23">
        <f>J289/(F289-G289-H289)</f>
        <v>0.18784530386740331</v>
      </c>
      <c r="O289" s="23">
        <f>K289/(F289-G289-H289)</f>
        <v>0.2541436464088398</v>
      </c>
      <c r="P289" s="24">
        <f>L289/(F289-G289-H289)</f>
        <v>0.13259668508287292</v>
      </c>
      <c r="Q289" s="85" t="s">
        <v>182</v>
      </c>
      <c r="R289" s="4"/>
      <c r="S289" s="76">
        <f t="shared" si="44"/>
        <v>0.42048517520215634</v>
      </c>
      <c r="T289" s="72">
        <f t="shared" si="45"/>
        <v>9.1644204851752023E-2</v>
      </c>
      <c r="W289" s="4"/>
      <c r="X289" s="4"/>
      <c r="Y289" s="4"/>
      <c r="Z289" s="4"/>
      <c r="AA289" s="4"/>
      <c r="AB289" s="4"/>
      <c r="AC289" s="4"/>
    </row>
    <row r="290" spans="1:29" x14ac:dyDescent="0.25">
      <c r="B290" s="3"/>
      <c r="C290" s="3"/>
      <c r="D290" s="3"/>
      <c r="E290" s="3"/>
      <c r="F290" s="3"/>
      <c r="G290" s="3"/>
      <c r="H290" s="3"/>
      <c r="I290" s="3"/>
      <c r="J290" s="3"/>
      <c r="K290" s="3"/>
      <c r="L290" s="3"/>
      <c r="M290" s="3"/>
      <c r="N290" s="3"/>
      <c r="O290" s="3"/>
      <c r="P290" s="3"/>
      <c r="Q290" s="3"/>
      <c r="R290" s="4"/>
      <c r="S290" s="4"/>
      <c r="W290" s="4"/>
      <c r="X290" s="4"/>
      <c r="Y290" s="4"/>
      <c r="Z290" s="4"/>
      <c r="AA290" s="4"/>
      <c r="AB290" s="4"/>
      <c r="AC290" s="4"/>
    </row>
    <row r="291" spans="1:29" x14ac:dyDescent="0.25">
      <c r="A291" s="81"/>
      <c r="B291" s="81"/>
      <c r="C291" s="81"/>
      <c r="D291" s="81"/>
      <c r="E291" s="81"/>
      <c r="F291" s="81"/>
      <c r="G291" s="81"/>
      <c r="H291" s="81"/>
      <c r="I291" s="81"/>
      <c r="J291" s="81"/>
      <c r="K291" s="81"/>
      <c r="L291" s="81"/>
      <c r="M291" s="81"/>
      <c r="N291" s="81"/>
      <c r="O291" s="81"/>
      <c r="P291" s="81"/>
      <c r="Q291" s="68"/>
      <c r="R291" s="81"/>
      <c r="S291" s="103"/>
      <c r="W291" s="3"/>
      <c r="X291" s="3"/>
      <c r="Y291" s="3"/>
      <c r="Z291" s="3"/>
      <c r="AA291" s="3"/>
      <c r="AB291" s="3"/>
      <c r="AC291" s="3"/>
    </row>
    <row r="292" spans="1:29" x14ac:dyDescent="0.25">
      <c r="B292" s="82" t="s">
        <v>9</v>
      </c>
      <c r="C292" s="1"/>
      <c r="D292" s="82" t="s">
        <v>10</v>
      </c>
      <c r="E292" s="82"/>
      <c r="F292" s="82" t="s">
        <v>12</v>
      </c>
      <c r="G292" s="82" t="s">
        <v>3</v>
      </c>
      <c r="H292" s="82" t="s">
        <v>92</v>
      </c>
      <c r="I292" s="82" t="s">
        <v>13</v>
      </c>
      <c r="J292" s="82" t="s">
        <v>2</v>
      </c>
      <c r="K292" s="82" t="s">
        <v>0</v>
      </c>
      <c r="L292" s="3" t="s">
        <v>1</v>
      </c>
      <c r="M292" s="3" t="s">
        <v>14</v>
      </c>
      <c r="N292" s="3" t="s">
        <v>4</v>
      </c>
      <c r="O292" s="3" t="s">
        <v>5</v>
      </c>
      <c r="P292" s="3" t="s">
        <v>6</v>
      </c>
      <c r="Q292" s="3" t="s">
        <v>102</v>
      </c>
      <c r="R292" s="4"/>
      <c r="S292" s="3"/>
      <c r="T292" s="3"/>
      <c r="W292" s="4"/>
      <c r="X292" s="4"/>
      <c r="Y292" s="4"/>
      <c r="Z292" s="4"/>
      <c r="AA292" s="4"/>
      <c r="AB292" s="4"/>
      <c r="AC292" s="4"/>
    </row>
    <row r="293" spans="1:29" ht="15" customHeight="1" thickBot="1" x14ac:dyDescent="0.3">
      <c r="A293" s="168" t="s">
        <v>192</v>
      </c>
      <c r="B293" s="3">
        <v>90925</v>
      </c>
      <c r="C293" s="3" t="s">
        <v>86</v>
      </c>
      <c r="D293" s="3">
        <v>1</v>
      </c>
      <c r="E293" s="3" t="s">
        <v>16</v>
      </c>
      <c r="F293" s="20">
        <v>12274</v>
      </c>
      <c r="G293" s="61">
        <v>0</v>
      </c>
      <c r="H293" s="61">
        <v>0</v>
      </c>
      <c r="I293" s="31">
        <v>1666</v>
      </c>
      <c r="J293" s="31">
        <v>5008</v>
      </c>
      <c r="K293" s="31">
        <v>3239</v>
      </c>
      <c r="L293" s="22">
        <v>2361</v>
      </c>
      <c r="M293" s="28">
        <f>I293/(F293-G293-H293)</f>
        <v>0.13573407202216067</v>
      </c>
      <c r="N293" s="23">
        <f>J293/(F293-G293-H293)</f>
        <v>0.40801694639074465</v>
      </c>
      <c r="O293" s="23">
        <f>K293/(F293-G293-H293)</f>
        <v>0.26389115202867852</v>
      </c>
      <c r="P293" s="24">
        <f>L293/(F293-G293-H293)</f>
        <v>0.19235782955841615</v>
      </c>
      <c r="Q293" s="44" t="s">
        <v>98</v>
      </c>
      <c r="R293" s="27"/>
      <c r="S293" s="2"/>
      <c r="T293" s="72"/>
      <c r="W293" s="4"/>
      <c r="X293" s="4"/>
      <c r="Y293" s="4"/>
      <c r="Z293" s="4"/>
      <c r="AA293" s="4"/>
      <c r="AB293" s="4"/>
      <c r="AC293" s="4"/>
    </row>
    <row r="294" spans="1:29" x14ac:dyDescent="0.25">
      <c r="A294" s="168"/>
      <c r="B294" s="3"/>
      <c r="C294" s="3" t="s">
        <v>18</v>
      </c>
      <c r="D294" s="3"/>
      <c r="E294" s="3"/>
      <c r="F294" s="89">
        <v>1181</v>
      </c>
      <c r="G294" s="90">
        <v>0</v>
      </c>
      <c r="H294" s="90">
        <v>0</v>
      </c>
      <c r="I294" s="90">
        <v>51</v>
      </c>
      <c r="J294" s="90">
        <v>299</v>
      </c>
      <c r="K294" s="90">
        <v>364</v>
      </c>
      <c r="L294" s="91">
        <v>467</v>
      </c>
      <c r="M294" s="92">
        <f>I294/(F294-G294-H294)</f>
        <v>4.3183742591024553E-2</v>
      </c>
      <c r="N294" s="93">
        <f>J294/(F294-G294-H294)</f>
        <v>0.25317527519051652</v>
      </c>
      <c r="O294" s="93">
        <f>K294/(F294-G294-H294)</f>
        <v>0.30821337849280273</v>
      </c>
      <c r="P294" s="102">
        <f>L294/(F294-G294-H294)</f>
        <v>0.39542760372565622</v>
      </c>
      <c r="Q294" s="85" t="s">
        <v>103</v>
      </c>
      <c r="R294" s="27"/>
      <c r="S294" s="2"/>
      <c r="T294" s="72"/>
      <c r="W294" s="4"/>
      <c r="X294" s="4"/>
      <c r="Y294" s="4"/>
      <c r="Z294" s="4"/>
      <c r="AA294" s="4"/>
      <c r="AB294" s="4"/>
      <c r="AC294" s="4"/>
    </row>
    <row r="295" spans="1:29" x14ac:dyDescent="0.25">
      <c r="A295" s="168"/>
      <c r="B295" s="3"/>
      <c r="C295" s="3"/>
      <c r="D295" s="3"/>
      <c r="E295" s="3"/>
      <c r="F295" s="14">
        <v>3623</v>
      </c>
      <c r="G295" s="15">
        <v>0</v>
      </c>
      <c r="H295" s="15">
        <v>0</v>
      </c>
      <c r="I295" s="15">
        <v>317</v>
      </c>
      <c r="J295" s="15">
        <v>1049</v>
      </c>
      <c r="K295" s="15">
        <v>1048</v>
      </c>
      <c r="L295" s="86">
        <v>1209</v>
      </c>
      <c r="M295" s="17">
        <f>I295/(F295-G295-H295)</f>
        <v>8.7496549820590672E-2</v>
      </c>
      <c r="N295" s="18">
        <f>J295/(F295-G295-H295)</f>
        <v>0.28953905603091362</v>
      </c>
      <c r="O295" s="18">
        <f>K295/(F295-G295-H295)</f>
        <v>0.28926304167816724</v>
      </c>
      <c r="P295" s="74">
        <f>L295/(F295-G295-H295)</f>
        <v>0.33370135247032845</v>
      </c>
      <c r="Q295" s="85" t="s">
        <v>99</v>
      </c>
      <c r="R295" s="4"/>
      <c r="S295" s="2"/>
      <c r="T295" s="72"/>
      <c r="W295" s="4"/>
      <c r="X295" s="4"/>
      <c r="Y295" s="4"/>
      <c r="Z295" s="4"/>
      <c r="AA295" s="4"/>
      <c r="AB295" s="4"/>
      <c r="AC295" s="4"/>
    </row>
    <row r="296" spans="1:29" x14ac:dyDescent="0.25">
      <c r="A296" s="168"/>
      <c r="B296" s="3"/>
      <c r="C296" s="3"/>
      <c r="D296" s="3"/>
      <c r="E296" s="3"/>
      <c r="F296" s="14">
        <v>5606</v>
      </c>
      <c r="G296" s="30">
        <v>0</v>
      </c>
      <c r="H296" s="30">
        <v>0</v>
      </c>
      <c r="I296" s="30">
        <v>811</v>
      </c>
      <c r="J296" s="30">
        <v>2383</v>
      </c>
      <c r="K296" s="30">
        <v>1624</v>
      </c>
      <c r="L296" s="86">
        <v>788</v>
      </c>
      <c r="M296" s="17">
        <f>I296/(F296-G296-H296)</f>
        <v>0.14466642882625758</v>
      </c>
      <c r="N296" s="18">
        <f>J296/(F296-G296-H296)</f>
        <v>0.42508027113806635</v>
      </c>
      <c r="O296" s="18">
        <f>K296/(F296-G296-H296)</f>
        <v>0.28968961826614342</v>
      </c>
      <c r="P296" s="19">
        <f>L296/(F296-G296-H296)</f>
        <v>0.14056368176953266</v>
      </c>
      <c r="Q296" s="85" t="s">
        <v>101</v>
      </c>
      <c r="R296" s="4"/>
      <c r="S296" s="2"/>
      <c r="T296" s="72"/>
      <c r="W296" s="4"/>
      <c r="X296" s="4"/>
      <c r="Y296" s="4"/>
      <c r="Z296" s="4"/>
      <c r="AA296" s="4"/>
      <c r="AB296" s="4"/>
      <c r="AC296" s="4"/>
    </row>
    <row r="297" spans="1:29" ht="15.75" thickBot="1" x14ac:dyDescent="0.3">
      <c r="A297" s="168"/>
      <c r="B297" s="3"/>
      <c r="C297" s="3"/>
      <c r="D297" s="3"/>
      <c r="E297" s="3"/>
      <c r="F297" s="20">
        <v>3045</v>
      </c>
      <c r="G297" s="31">
        <v>0</v>
      </c>
      <c r="H297" s="31">
        <v>0</v>
      </c>
      <c r="I297" s="31">
        <v>538</v>
      </c>
      <c r="J297" s="31">
        <v>1576</v>
      </c>
      <c r="K297" s="31">
        <v>567</v>
      </c>
      <c r="L297" s="87">
        <v>364</v>
      </c>
      <c r="M297" s="28">
        <f>I297/(F297-G297-H297)</f>
        <v>0.1766830870279146</v>
      </c>
      <c r="N297" s="23">
        <f>J297/(F297-G297-H297)</f>
        <v>0.51756978653530372</v>
      </c>
      <c r="O297" s="23">
        <f>K297/(F297-G297-H297)</f>
        <v>0.18620689655172415</v>
      </c>
      <c r="P297" s="24">
        <f>L297/(F297-G297-H297)</f>
        <v>0.11954022988505747</v>
      </c>
      <c r="Q297" s="85" t="s">
        <v>182</v>
      </c>
      <c r="R297" s="4"/>
      <c r="S297" s="4"/>
      <c r="W297" s="4"/>
      <c r="X297" s="4"/>
      <c r="Y297" s="4"/>
      <c r="Z297" s="4"/>
      <c r="AA297" s="4"/>
      <c r="AB297" s="4"/>
      <c r="AC297" s="4"/>
    </row>
    <row r="298" spans="1:29" x14ac:dyDescent="0.25">
      <c r="A298" s="168"/>
      <c r="B298" s="3"/>
      <c r="C298" s="3"/>
      <c r="D298" s="3"/>
      <c r="E298" s="3"/>
      <c r="F298" s="25"/>
      <c r="G298" s="25"/>
      <c r="H298" s="25"/>
      <c r="I298" s="25"/>
      <c r="J298" s="25"/>
      <c r="K298" s="25"/>
      <c r="L298" s="25"/>
      <c r="M298" s="3"/>
      <c r="N298" s="3"/>
      <c r="O298" s="3"/>
      <c r="P298" s="3"/>
      <c r="Q298" s="3"/>
      <c r="R298" s="4"/>
      <c r="S298" s="4"/>
      <c r="W298" s="4"/>
      <c r="X298" s="4"/>
      <c r="Y298" s="4"/>
      <c r="Z298" s="4"/>
      <c r="AA298" s="4"/>
      <c r="AB298" s="4"/>
      <c r="AC298" s="4"/>
    </row>
    <row r="299" spans="1:29" x14ac:dyDescent="0.25">
      <c r="A299" s="168"/>
      <c r="B299" s="3"/>
      <c r="C299" s="3"/>
      <c r="D299" s="3"/>
      <c r="E299" s="3"/>
      <c r="F299" s="82" t="s">
        <v>12</v>
      </c>
      <c r="G299" s="82" t="s">
        <v>3</v>
      </c>
      <c r="H299" s="82" t="s">
        <v>92</v>
      </c>
      <c r="I299" s="82" t="s">
        <v>13</v>
      </c>
      <c r="J299" s="82" t="s">
        <v>2</v>
      </c>
      <c r="K299" s="82" t="s">
        <v>0</v>
      </c>
      <c r="L299" s="3" t="s">
        <v>1</v>
      </c>
      <c r="M299" s="3" t="s">
        <v>14</v>
      </c>
      <c r="N299" s="3" t="s">
        <v>4</v>
      </c>
      <c r="O299" s="3" t="s">
        <v>5</v>
      </c>
      <c r="P299" s="3" t="s">
        <v>6</v>
      </c>
      <c r="Q299" s="3" t="s">
        <v>102</v>
      </c>
      <c r="R299" s="4"/>
      <c r="S299" s="3"/>
      <c r="T299" s="3"/>
      <c r="W299" s="4"/>
      <c r="X299" s="4"/>
      <c r="Y299" s="4"/>
      <c r="Z299" s="4"/>
      <c r="AA299" s="4"/>
      <c r="AB299" s="4"/>
      <c r="AC299" s="4"/>
    </row>
    <row r="300" spans="1:29" ht="15.75" thickBot="1" x14ac:dyDescent="0.3">
      <c r="A300" s="168"/>
      <c r="B300" s="3">
        <v>90926</v>
      </c>
      <c r="C300" s="3" t="s">
        <v>87</v>
      </c>
      <c r="D300" s="3">
        <v>1</v>
      </c>
      <c r="E300" s="3" t="s">
        <v>16</v>
      </c>
      <c r="F300" s="20">
        <v>7257</v>
      </c>
      <c r="G300" s="61">
        <v>0</v>
      </c>
      <c r="H300" s="61">
        <v>0</v>
      </c>
      <c r="I300" s="31">
        <v>1358</v>
      </c>
      <c r="J300" s="31">
        <v>2811</v>
      </c>
      <c r="K300" s="31">
        <v>1517</v>
      </c>
      <c r="L300" s="22">
        <v>1571</v>
      </c>
      <c r="M300" s="28">
        <f>I300/(F300-G300-H300)</f>
        <v>0.18712966790684857</v>
      </c>
      <c r="N300" s="23">
        <f>J300/(F300-G300-H300)</f>
        <v>0.38735014468788753</v>
      </c>
      <c r="O300" s="23">
        <f>K300/(F300-G300-H300)</f>
        <v>0.20903954802259886</v>
      </c>
      <c r="P300" s="24">
        <f>L300/(F300-G300-H300)</f>
        <v>0.21648063938266501</v>
      </c>
      <c r="Q300" s="44" t="s">
        <v>98</v>
      </c>
      <c r="R300" s="27"/>
      <c r="S300" s="2"/>
      <c r="T300" s="72"/>
      <c r="W300" s="4"/>
      <c r="X300" s="4"/>
      <c r="Y300" s="4"/>
      <c r="Z300" s="4"/>
      <c r="AA300" s="4"/>
      <c r="AB300" s="4"/>
      <c r="AC300" s="4"/>
    </row>
    <row r="301" spans="1:29" x14ac:dyDescent="0.25">
      <c r="A301" s="168"/>
      <c r="B301" s="3"/>
      <c r="C301" s="3" t="s">
        <v>21</v>
      </c>
      <c r="D301" s="3"/>
      <c r="E301" s="3"/>
      <c r="F301" s="14">
        <v>1189</v>
      </c>
      <c r="G301" s="58">
        <v>0</v>
      </c>
      <c r="H301" s="58">
        <v>0</v>
      </c>
      <c r="I301" s="15">
        <v>91</v>
      </c>
      <c r="J301" s="15">
        <v>349</v>
      </c>
      <c r="K301" s="15">
        <v>310</v>
      </c>
      <c r="L301" s="16">
        <v>439</v>
      </c>
      <c r="M301" s="92">
        <f>I301/(F301-G301-H301)</f>
        <v>7.653490328006729E-2</v>
      </c>
      <c r="N301" s="93">
        <f>J301/(F301-G301-H301)</f>
        <v>0.29352396972245587</v>
      </c>
      <c r="O301" s="93">
        <f>K301/(F301-G301-H301)</f>
        <v>0.26072329688814128</v>
      </c>
      <c r="P301" s="102">
        <f>L301/(F301-G301-H301)</f>
        <v>0.36921783010933557</v>
      </c>
      <c r="Q301" s="85" t="s">
        <v>103</v>
      </c>
      <c r="R301" s="27"/>
      <c r="S301" s="2"/>
      <c r="T301" s="72"/>
      <c r="W301" s="4"/>
      <c r="X301" s="4"/>
      <c r="Y301" s="4"/>
      <c r="Z301" s="4"/>
      <c r="AA301" s="4"/>
      <c r="AB301" s="4"/>
      <c r="AC301" s="4"/>
    </row>
    <row r="302" spans="1:29" x14ac:dyDescent="0.25">
      <c r="A302" s="168"/>
      <c r="B302" s="3"/>
      <c r="C302" s="3"/>
      <c r="D302" s="3"/>
      <c r="E302" s="3"/>
      <c r="F302" s="14">
        <v>2579</v>
      </c>
      <c r="G302" s="58">
        <v>0</v>
      </c>
      <c r="H302" s="58">
        <v>0</v>
      </c>
      <c r="I302" s="15">
        <v>277</v>
      </c>
      <c r="J302" s="15">
        <v>824</v>
      </c>
      <c r="K302" s="15">
        <v>633</v>
      </c>
      <c r="L302" s="16">
        <v>845</v>
      </c>
      <c r="M302" s="17">
        <f>I302/(F302-G302-H302)</f>
        <v>0.10740597130670802</v>
      </c>
      <c r="N302" s="18">
        <f>J302/(F302-G302-H302)</f>
        <v>0.3195036835982939</v>
      </c>
      <c r="O302" s="18">
        <f>K302/(F302-G302-H302)</f>
        <v>0.24544397053121364</v>
      </c>
      <c r="P302" s="74">
        <f>L302/(F302-G302-H302)</f>
        <v>0.32764637456378443</v>
      </c>
      <c r="Q302" s="85" t="s">
        <v>99</v>
      </c>
      <c r="R302" s="4"/>
      <c r="S302" s="2"/>
      <c r="T302" s="72"/>
      <c r="W302" s="4"/>
      <c r="X302" s="4"/>
      <c r="Y302" s="4"/>
      <c r="Z302" s="4"/>
      <c r="AA302" s="4"/>
      <c r="AB302" s="4"/>
      <c r="AC302" s="4"/>
    </row>
    <row r="303" spans="1:29" x14ac:dyDescent="0.25">
      <c r="A303" s="168"/>
      <c r="B303" s="3"/>
      <c r="C303" s="3"/>
      <c r="D303" s="3"/>
      <c r="E303" s="3"/>
      <c r="F303" s="14">
        <v>3118</v>
      </c>
      <c r="G303" s="58">
        <v>0</v>
      </c>
      <c r="H303" s="58">
        <v>0</v>
      </c>
      <c r="I303" s="30">
        <v>602</v>
      </c>
      <c r="J303" s="30">
        <v>1345</v>
      </c>
      <c r="K303" s="30">
        <v>619</v>
      </c>
      <c r="L303" s="16">
        <v>552</v>
      </c>
      <c r="M303" s="17">
        <f>I303/(F303-G303-H303)</f>
        <v>0.19307248236048749</v>
      </c>
      <c r="N303" s="18">
        <f>J303/(F303-G303-H303)</f>
        <v>0.4313662604233483</v>
      </c>
      <c r="O303" s="18">
        <f>K303/(F303-G303-H303)</f>
        <v>0.19852469531751121</v>
      </c>
      <c r="P303" s="19">
        <f>L303/(F303-G303-H303)</f>
        <v>0.17703656189865299</v>
      </c>
      <c r="Q303" s="85" t="s">
        <v>101</v>
      </c>
      <c r="R303" s="4"/>
      <c r="S303" s="2"/>
      <c r="T303" s="72"/>
      <c r="W303" s="4"/>
      <c r="X303" s="4"/>
      <c r="Y303" s="4"/>
      <c r="Z303" s="4"/>
      <c r="AA303" s="4"/>
      <c r="AB303" s="4"/>
      <c r="AC303" s="4"/>
    </row>
    <row r="304" spans="1:29" ht="15.75" thickBot="1" x14ac:dyDescent="0.3">
      <c r="A304" s="168"/>
      <c r="B304" s="3"/>
      <c r="C304" s="3"/>
      <c r="D304" s="3"/>
      <c r="E304" s="3"/>
      <c r="F304" s="20">
        <v>1560</v>
      </c>
      <c r="G304" s="61">
        <v>0</v>
      </c>
      <c r="H304" s="61">
        <v>0</v>
      </c>
      <c r="I304" s="31">
        <v>479</v>
      </c>
      <c r="J304" s="31">
        <v>642</v>
      </c>
      <c r="K304" s="31">
        <v>265</v>
      </c>
      <c r="L304" s="22">
        <v>174</v>
      </c>
      <c r="M304" s="119">
        <f>I304/(F304-G304-H304)</f>
        <v>0.30705128205128207</v>
      </c>
      <c r="N304" s="23">
        <f>J304/(F304-G304-H304)</f>
        <v>0.41153846153846152</v>
      </c>
      <c r="O304" s="23">
        <f>K304/(F304-G304-H304)</f>
        <v>0.16987179487179488</v>
      </c>
      <c r="P304" s="24">
        <f>L304/(F304-G304-H304)</f>
        <v>0.11153846153846154</v>
      </c>
      <c r="Q304" s="85" t="s">
        <v>182</v>
      </c>
      <c r="R304" s="4"/>
      <c r="S304" s="4"/>
      <c r="W304" s="4"/>
      <c r="X304" s="4"/>
      <c r="Y304" s="4"/>
      <c r="Z304" s="4"/>
      <c r="AA304" s="4"/>
      <c r="AB304" s="4"/>
      <c r="AC304" s="4"/>
    </row>
    <row r="305" spans="1:29" x14ac:dyDescent="0.25">
      <c r="A305" s="168"/>
      <c r="B305" s="3"/>
      <c r="C305" s="3"/>
      <c r="D305" s="3"/>
      <c r="E305" s="3"/>
      <c r="F305" s="25"/>
      <c r="G305" s="25"/>
      <c r="H305" s="25"/>
      <c r="I305" s="25"/>
      <c r="J305" s="25"/>
      <c r="K305" s="25"/>
      <c r="L305" s="25"/>
      <c r="M305" s="3"/>
      <c r="N305" s="3"/>
      <c r="O305" s="3"/>
      <c r="P305" s="3"/>
      <c r="Q305" s="3"/>
      <c r="R305" s="4"/>
      <c r="S305" s="4"/>
      <c r="W305" s="25"/>
      <c r="X305" s="3"/>
      <c r="Y305" s="3"/>
      <c r="Z305" s="3"/>
      <c r="AA305" s="3"/>
      <c r="AB305" s="3"/>
      <c r="AC305" s="3"/>
    </row>
    <row r="306" spans="1:29" x14ac:dyDescent="0.25">
      <c r="A306" s="168"/>
      <c r="B306" s="3"/>
      <c r="C306" s="3"/>
      <c r="D306" s="3"/>
      <c r="E306" s="3"/>
      <c r="F306" s="82" t="s">
        <v>12</v>
      </c>
      <c r="G306" s="82" t="s">
        <v>3</v>
      </c>
      <c r="H306" s="82" t="s">
        <v>92</v>
      </c>
      <c r="I306" s="82" t="s">
        <v>13</v>
      </c>
      <c r="J306" s="82" t="s">
        <v>2</v>
      </c>
      <c r="K306" s="82" t="s">
        <v>0</v>
      </c>
      <c r="L306" s="3" t="s">
        <v>1</v>
      </c>
      <c r="M306" s="3" t="s">
        <v>14</v>
      </c>
      <c r="N306" s="3" t="s">
        <v>4</v>
      </c>
      <c r="O306" s="3" t="s">
        <v>5</v>
      </c>
      <c r="P306" s="3" t="s">
        <v>6</v>
      </c>
      <c r="Q306" s="3" t="s">
        <v>102</v>
      </c>
      <c r="R306" s="4"/>
      <c r="S306" s="3" t="s">
        <v>94</v>
      </c>
      <c r="T306" s="3" t="s">
        <v>93</v>
      </c>
      <c r="W306" s="4"/>
      <c r="X306" s="4"/>
      <c r="Y306" s="4"/>
      <c r="Z306" s="4"/>
      <c r="AA306" s="4"/>
      <c r="AB306" s="4"/>
      <c r="AC306" s="4"/>
    </row>
    <row r="307" spans="1:29" ht="15.75" thickBot="1" x14ac:dyDescent="0.3">
      <c r="A307" s="168"/>
      <c r="B307" s="25">
        <v>90948</v>
      </c>
      <c r="C307" s="25" t="s">
        <v>38</v>
      </c>
      <c r="D307" s="25">
        <v>1</v>
      </c>
      <c r="E307" s="25" t="s">
        <v>23</v>
      </c>
      <c r="F307" s="20">
        <v>33197</v>
      </c>
      <c r="G307" s="61">
        <v>2353</v>
      </c>
      <c r="H307" s="61">
        <v>2498</v>
      </c>
      <c r="I307" s="31">
        <v>6982</v>
      </c>
      <c r="J307" s="31">
        <v>11242</v>
      </c>
      <c r="K307" s="31">
        <v>7110</v>
      </c>
      <c r="L307" s="22">
        <v>3012</v>
      </c>
      <c r="M307" s="119">
        <f>I307/(F307-G307-H307)</f>
        <v>0.24631341282720667</v>
      </c>
      <c r="N307" s="23">
        <f>J307/(F307-G307-H307)</f>
        <v>0.39659916743103085</v>
      </c>
      <c r="O307" s="23">
        <f>K307/(F307-G307-H307)</f>
        <v>0.25082904113455162</v>
      </c>
      <c r="P307" s="24">
        <f>L307/(F307-G307-H307)</f>
        <v>0.10625837860721089</v>
      </c>
      <c r="Q307" s="44" t="s">
        <v>98</v>
      </c>
      <c r="R307" s="27"/>
      <c r="S307" s="2">
        <f>H307/F307</f>
        <v>7.5247763352110128E-2</v>
      </c>
      <c r="T307" s="72">
        <f>G307/F307</f>
        <v>7.0879898786034887E-2</v>
      </c>
      <c r="W307" s="4"/>
      <c r="X307" s="4"/>
      <c r="Y307" s="4"/>
      <c r="Z307" s="4"/>
      <c r="AA307" s="4"/>
      <c r="AB307" s="4"/>
      <c r="AC307" s="4"/>
    </row>
    <row r="308" spans="1:29" x14ac:dyDescent="0.25">
      <c r="A308" s="168"/>
      <c r="B308" s="3"/>
      <c r="C308" s="3" t="s">
        <v>18</v>
      </c>
      <c r="D308" s="3"/>
      <c r="E308" s="3"/>
      <c r="F308" s="89">
        <v>4697</v>
      </c>
      <c r="G308" s="90">
        <v>179</v>
      </c>
      <c r="H308" s="90">
        <v>250</v>
      </c>
      <c r="I308" s="90">
        <v>632</v>
      </c>
      <c r="J308" s="90">
        <v>1627</v>
      </c>
      <c r="K308" s="90">
        <v>1335</v>
      </c>
      <c r="L308" s="91">
        <v>674</v>
      </c>
      <c r="M308" s="92">
        <f>I308/(F308-G308-H308)</f>
        <v>0.14807872539831302</v>
      </c>
      <c r="N308" s="93">
        <f>J308/(F308-G308-H308)</f>
        <v>0.38120899718837864</v>
      </c>
      <c r="O308" s="93">
        <f>K308/(F308-G308-H308)</f>
        <v>0.31279287722586691</v>
      </c>
      <c r="P308" s="94">
        <f>L308/(F308-G308-H308)</f>
        <v>0.15791940018744141</v>
      </c>
      <c r="Q308" s="85" t="s">
        <v>103</v>
      </c>
      <c r="R308" s="27"/>
      <c r="S308" s="2">
        <f t="shared" ref="S308:S311" si="46">H308/F308</f>
        <v>5.3225463061528637E-2</v>
      </c>
      <c r="T308" s="72">
        <f t="shared" ref="T308:T311" si="47">G308/F308</f>
        <v>3.8109431552054505E-2</v>
      </c>
      <c r="W308" s="4"/>
      <c r="X308" s="4"/>
      <c r="Y308" s="4"/>
      <c r="Z308" s="4"/>
      <c r="AA308" s="4"/>
      <c r="AB308" s="4"/>
      <c r="AC308" s="4"/>
    </row>
    <row r="309" spans="1:29" x14ac:dyDescent="0.25">
      <c r="A309" s="168"/>
      <c r="B309" s="3"/>
      <c r="C309" s="3"/>
      <c r="D309" s="3"/>
      <c r="E309" s="3"/>
      <c r="F309" s="14">
        <v>14180</v>
      </c>
      <c r="G309" s="15">
        <v>553</v>
      </c>
      <c r="H309" s="15">
        <v>857</v>
      </c>
      <c r="I309" s="15">
        <v>2187</v>
      </c>
      <c r="J309" s="15">
        <v>4953</v>
      </c>
      <c r="K309" s="15">
        <v>3795</v>
      </c>
      <c r="L309" s="86">
        <v>1835</v>
      </c>
      <c r="M309" s="17">
        <f>I309/(F309-G309-H309)</f>
        <v>0.17126076742364918</v>
      </c>
      <c r="N309" s="18">
        <f>J309/(F309-G309-H309)</f>
        <v>0.38786217697729053</v>
      </c>
      <c r="O309" s="18">
        <f>K309/(F309-G309-H309)</f>
        <v>0.29718089271730619</v>
      </c>
      <c r="P309" s="19">
        <f>L309/(F309-G309-H309)</f>
        <v>0.1436961628817541</v>
      </c>
      <c r="Q309" s="85" t="s">
        <v>99</v>
      </c>
      <c r="R309" s="4"/>
      <c r="S309" s="2">
        <f t="shared" si="46"/>
        <v>6.0437235543018338E-2</v>
      </c>
      <c r="T309" s="72">
        <f t="shared" si="47"/>
        <v>3.899858956276446E-2</v>
      </c>
      <c r="W309" s="4"/>
      <c r="X309" s="4"/>
      <c r="Y309" s="4"/>
      <c r="Z309" s="4"/>
      <c r="AA309" s="4"/>
      <c r="AB309" s="4"/>
      <c r="AC309" s="4"/>
    </row>
    <row r="310" spans="1:29" x14ac:dyDescent="0.25">
      <c r="A310" s="168"/>
      <c r="B310" s="3"/>
      <c r="C310" s="3"/>
      <c r="D310" s="3"/>
      <c r="E310" s="3"/>
      <c r="F310" s="14">
        <v>15275</v>
      </c>
      <c r="G310" s="30">
        <v>1232</v>
      </c>
      <c r="H310" s="30">
        <v>1321</v>
      </c>
      <c r="I310" s="30">
        <v>3524</v>
      </c>
      <c r="J310" s="30">
        <v>5215</v>
      </c>
      <c r="K310" s="30">
        <v>2922</v>
      </c>
      <c r="L310" s="86">
        <v>1061</v>
      </c>
      <c r="M310" s="120">
        <f>I310/(F310-G310-H310)</f>
        <v>0.27700047162395852</v>
      </c>
      <c r="N310" s="18">
        <f>J310/(F310-G310-H310)</f>
        <v>0.4099198239270555</v>
      </c>
      <c r="O310" s="18">
        <f>K310/(F310-G310-H310)</f>
        <v>0.22968086778808364</v>
      </c>
      <c r="P310" s="19">
        <f>L310/(F310-G310-H310)</f>
        <v>8.3398836660902378E-2</v>
      </c>
      <c r="Q310" s="85" t="s">
        <v>101</v>
      </c>
      <c r="R310" s="4"/>
      <c r="S310" s="2">
        <f t="shared" si="46"/>
        <v>8.6481178396072014E-2</v>
      </c>
      <c r="T310" s="72">
        <f t="shared" si="47"/>
        <v>8.0654664484451716E-2</v>
      </c>
      <c r="W310" s="4"/>
      <c r="X310" s="4"/>
      <c r="Y310" s="4"/>
      <c r="Z310" s="4"/>
      <c r="AA310" s="4"/>
      <c r="AB310" s="4"/>
      <c r="AC310" s="4"/>
    </row>
    <row r="311" spans="1:29" ht="15.75" thickBot="1" x14ac:dyDescent="0.3">
      <c r="A311" s="168"/>
      <c r="B311" s="3"/>
      <c r="C311" s="3"/>
      <c r="D311" s="3"/>
      <c r="E311" s="3"/>
      <c r="F311" s="20">
        <v>3742</v>
      </c>
      <c r="G311" s="31">
        <v>568</v>
      </c>
      <c r="H311" s="31">
        <v>320</v>
      </c>
      <c r="I311" s="31">
        <v>1271</v>
      </c>
      <c r="J311" s="31">
        <v>1074</v>
      </c>
      <c r="K311" s="31">
        <v>393</v>
      </c>
      <c r="L311" s="87">
        <v>116</v>
      </c>
      <c r="M311" s="119">
        <f>I311/(F311-G311-H311)</f>
        <v>0.44533987386124735</v>
      </c>
      <c r="N311" s="23">
        <f>J311/(F311-G311-H311)</f>
        <v>0.37631394533987383</v>
      </c>
      <c r="O311" s="23">
        <f>K311/(F311-G311-H311)</f>
        <v>0.13770147161878066</v>
      </c>
      <c r="P311" s="24">
        <f>L311/(F311-G311-H311)</f>
        <v>4.0644709180098111E-2</v>
      </c>
      <c r="Q311" s="85" t="s">
        <v>182</v>
      </c>
      <c r="R311" s="4"/>
      <c r="S311" s="2">
        <f t="shared" si="46"/>
        <v>8.5515766969535015E-2</v>
      </c>
      <c r="T311" s="72">
        <f t="shared" si="47"/>
        <v>0.15179048637092463</v>
      </c>
      <c r="W311" s="4"/>
      <c r="X311" s="4"/>
      <c r="Y311" s="4"/>
      <c r="Z311" s="4"/>
      <c r="AA311" s="4"/>
      <c r="AB311" s="4"/>
      <c r="AC311" s="4"/>
    </row>
    <row r="312" spans="1:29" x14ac:dyDescent="0.25">
      <c r="A312" s="168"/>
      <c r="B312" s="3"/>
      <c r="C312" s="3"/>
      <c r="D312" s="3"/>
      <c r="E312" s="3"/>
      <c r="F312" s="25"/>
      <c r="G312" s="25"/>
      <c r="H312" s="25"/>
      <c r="I312" s="25"/>
      <c r="J312" s="25"/>
      <c r="K312" s="25"/>
      <c r="L312" s="25"/>
      <c r="M312" s="3"/>
      <c r="N312" s="3"/>
      <c r="O312" s="3"/>
      <c r="P312" s="3"/>
      <c r="Q312" s="3"/>
      <c r="R312" s="4"/>
      <c r="S312" s="4"/>
      <c r="W312" s="4"/>
      <c r="X312" s="4"/>
      <c r="Y312" s="4"/>
      <c r="Z312" s="4"/>
      <c r="AA312" s="4"/>
      <c r="AB312" s="4"/>
      <c r="AC312" s="4"/>
    </row>
    <row r="313" spans="1:29" x14ac:dyDescent="0.25">
      <c r="A313" s="168"/>
      <c r="B313" s="25"/>
      <c r="C313" s="25"/>
      <c r="D313" s="25"/>
      <c r="E313" s="3"/>
      <c r="F313" s="82" t="s">
        <v>12</v>
      </c>
      <c r="G313" s="82" t="s">
        <v>3</v>
      </c>
      <c r="H313" s="82" t="s">
        <v>92</v>
      </c>
      <c r="I313" s="82" t="s">
        <v>13</v>
      </c>
      <c r="J313" s="82" t="s">
        <v>2</v>
      </c>
      <c r="K313" s="82" t="s">
        <v>0</v>
      </c>
      <c r="L313" s="3" t="s">
        <v>1</v>
      </c>
      <c r="M313" s="3" t="s">
        <v>14</v>
      </c>
      <c r="N313" s="3" t="s">
        <v>4</v>
      </c>
      <c r="O313" s="3" t="s">
        <v>5</v>
      </c>
      <c r="P313" s="3" t="s">
        <v>6</v>
      </c>
      <c r="Q313" s="3" t="s">
        <v>102</v>
      </c>
      <c r="R313" s="4"/>
      <c r="S313" s="3" t="s">
        <v>94</v>
      </c>
      <c r="T313" s="3" t="s">
        <v>93</v>
      </c>
      <c r="W313" s="4"/>
      <c r="X313" s="4"/>
      <c r="Y313" s="4"/>
      <c r="Z313" s="4"/>
      <c r="AA313" s="4"/>
      <c r="AB313" s="4"/>
      <c r="AC313" s="4"/>
    </row>
    <row r="314" spans="1:29" ht="15.75" thickBot="1" x14ac:dyDescent="0.3">
      <c r="A314" s="168"/>
      <c r="B314" s="25">
        <v>90927</v>
      </c>
      <c r="C314" s="25" t="s">
        <v>41</v>
      </c>
      <c r="D314" s="25">
        <v>1</v>
      </c>
      <c r="E314" s="25" t="s">
        <v>23</v>
      </c>
      <c r="F314" s="20">
        <v>1872</v>
      </c>
      <c r="G314" s="61">
        <v>150</v>
      </c>
      <c r="H314" s="61">
        <v>54</v>
      </c>
      <c r="I314" s="31">
        <v>412</v>
      </c>
      <c r="J314" s="31">
        <v>605</v>
      </c>
      <c r="K314" s="31">
        <v>458</v>
      </c>
      <c r="L314" s="22">
        <v>193</v>
      </c>
      <c r="M314" s="119">
        <f>I314/(F314-G314-H314)</f>
        <v>0.24700239808153476</v>
      </c>
      <c r="N314" s="23">
        <f>J314/(F314-G314-H314)</f>
        <v>0.36270983213429259</v>
      </c>
      <c r="O314" s="23">
        <f>K314/(F314-G314-H314)</f>
        <v>0.27458033573141488</v>
      </c>
      <c r="P314" s="24">
        <f>L314/(F314-G314-H314)</f>
        <v>0.1157074340527578</v>
      </c>
      <c r="Q314" s="44" t="s">
        <v>98</v>
      </c>
      <c r="R314" s="27"/>
      <c r="S314" s="2">
        <f>H314/F314</f>
        <v>2.8846153846153848E-2</v>
      </c>
      <c r="T314" s="72">
        <f>G314/F314</f>
        <v>8.0128205128205135E-2</v>
      </c>
      <c r="W314" s="4"/>
      <c r="X314" s="4"/>
      <c r="Y314" s="4"/>
      <c r="Z314" s="4"/>
      <c r="AA314" s="4"/>
      <c r="AB314" s="4"/>
      <c r="AC314" s="4"/>
    </row>
    <row r="315" spans="1:29" x14ac:dyDescent="0.25">
      <c r="A315" s="168"/>
      <c r="B315" s="25"/>
      <c r="C315" s="25" t="s">
        <v>18</v>
      </c>
      <c r="D315" s="25"/>
      <c r="E315" s="25"/>
      <c r="F315" s="14">
        <v>423</v>
      </c>
      <c r="G315" s="58">
        <v>23</v>
      </c>
      <c r="H315" s="58">
        <v>1</v>
      </c>
      <c r="I315" s="15">
        <v>91</v>
      </c>
      <c r="J315" s="15">
        <v>125</v>
      </c>
      <c r="K315" s="15">
        <v>110</v>
      </c>
      <c r="L315" s="16">
        <v>73</v>
      </c>
      <c r="M315" s="121">
        <f>I315/(F315-G315-H315)</f>
        <v>0.22807017543859648</v>
      </c>
      <c r="N315" s="93">
        <f>J315/(F315-G315-H315)</f>
        <v>0.31328320802005011</v>
      </c>
      <c r="O315" s="93">
        <f>K315/(F315-G315-H315)</f>
        <v>0.27568922305764409</v>
      </c>
      <c r="P315" s="94">
        <f>L315/(F315-G315-H315)</f>
        <v>0.18295739348370926</v>
      </c>
      <c r="Q315" s="85" t="s">
        <v>103</v>
      </c>
      <c r="R315" s="27"/>
      <c r="S315" s="2">
        <f t="shared" ref="S315:S318" si="48">H315/F315</f>
        <v>2.3640661938534278E-3</v>
      </c>
      <c r="T315" s="72">
        <f t="shared" ref="T315:T318" si="49">G315/F315</f>
        <v>5.4373522458628844E-2</v>
      </c>
      <c r="W315" s="4"/>
      <c r="X315" s="4"/>
      <c r="Y315" s="4"/>
      <c r="Z315" s="4"/>
      <c r="AA315" s="4"/>
      <c r="AB315" s="4"/>
      <c r="AC315" s="4"/>
    </row>
    <row r="316" spans="1:29" x14ac:dyDescent="0.25">
      <c r="A316" s="168"/>
      <c r="B316" s="25"/>
      <c r="C316" s="25"/>
      <c r="D316" s="25"/>
      <c r="E316" s="25"/>
      <c r="F316" s="14">
        <v>939</v>
      </c>
      <c r="G316" s="58">
        <v>40</v>
      </c>
      <c r="H316" s="58">
        <v>7</v>
      </c>
      <c r="I316" s="15">
        <v>188</v>
      </c>
      <c r="J316" s="15">
        <v>308</v>
      </c>
      <c r="K316" s="15">
        <v>267</v>
      </c>
      <c r="L316" s="16">
        <v>129</v>
      </c>
      <c r="M316" s="120">
        <f>I316/(F316-G316-H316)</f>
        <v>0.21076233183856502</v>
      </c>
      <c r="N316" s="18">
        <f>J316/(F316-G316-H316)</f>
        <v>0.3452914798206278</v>
      </c>
      <c r="O316" s="18">
        <f>K316/(F316-G316-H316)</f>
        <v>0.29932735426008966</v>
      </c>
      <c r="P316" s="19">
        <f>L316/(F316-G316-H316)</f>
        <v>0.14461883408071749</v>
      </c>
      <c r="Q316" s="85" t="s">
        <v>99</v>
      </c>
      <c r="R316" s="4"/>
      <c r="S316" s="2">
        <f t="shared" si="48"/>
        <v>7.4547390841320556E-3</v>
      </c>
      <c r="T316" s="72">
        <f t="shared" si="49"/>
        <v>4.2598509052183174E-2</v>
      </c>
      <c r="W316" s="4"/>
      <c r="X316" s="4"/>
      <c r="Y316" s="4"/>
      <c r="Z316" s="4"/>
      <c r="AA316" s="4"/>
      <c r="AB316" s="4"/>
      <c r="AC316" s="4"/>
    </row>
    <row r="317" spans="1:29" x14ac:dyDescent="0.25">
      <c r="A317" s="168"/>
      <c r="B317" s="25"/>
      <c r="C317" s="25"/>
      <c r="D317" s="25"/>
      <c r="E317" s="25"/>
      <c r="F317" s="14">
        <v>646</v>
      </c>
      <c r="G317" s="58">
        <v>55</v>
      </c>
      <c r="H317" s="58">
        <v>30</v>
      </c>
      <c r="I317" s="30">
        <v>115</v>
      </c>
      <c r="J317" s="30">
        <v>220</v>
      </c>
      <c r="K317" s="30">
        <v>166</v>
      </c>
      <c r="L317" s="16">
        <v>60</v>
      </c>
      <c r="M317" s="120">
        <f>I317/(F317-G317-H317)</f>
        <v>0.20499108734402852</v>
      </c>
      <c r="N317" s="18">
        <f>J317/(F317-G317-H317)</f>
        <v>0.39215686274509803</v>
      </c>
      <c r="O317" s="18">
        <f>K317/(F317-G317-H317)</f>
        <v>0.29590017825311943</v>
      </c>
      <c r="P317" s="19">
        <f>L317/(F317-G317-H317)</f>
        <v>0.10695187165775401</v>
      </c>
      <c r="Q317" s="85" t="s">
        <v>101</v>
      </c>
      <c r="R317" s="4"/>
      <c r="S317" s="2">
        <f t="shared" si="48"/>
        <v>4.6439628482972138E-2</v>
      </c>
      <c r="T317" s="72">
        <f t="shared" si="49"/>
        <v>8.5139318885448914E-2</v>
      </c>
      <c r="W317" s="4"/>
      <c r="X317" s="4"/>
      <c r="Y317" s="4"/>
      <c r="Z317" s="4"/>
      <c r="AA317" s="4"/>
      <c r="AB317" s="4"/>
      <c r="AC317" s="4"/>
    </row>
    <row r="318" spans="1:29" ht="15.75" thickBot="1" x14ac:dyDescent="0.3">
      <c r="A318" s="168"/>
      <c r="B318" s="3"/>
      <c r="C318" s="3"/>
      <c r="D318" s="3"/>
      <c r="E318" s="3"/>
      <c r="F318" s="20">
        <v>287</v>
      </c>
      <c r="G318" s="61">
        <v>55</v>
      </c>
      <c r="H318" s="61">
        <v>17</v>
      </c>
      <c r="I318" s="31">
        <v>109</v>
      </c>
      <c r="J318" s="31">
        <v>77</v>
      </c>
      <c r="K318" s="31">
        <v>25</v>
      </c>
      <c r="L318" s="22">
        <v>4</v>
      </c>
      <c r="M318" s="119">
        <f>I318/(F318-G318-H318)</f>
        <v>0.50697674418604655</v>
      </c>
      <c r="N318" s="23">
        <f>J318/(F318-G318-H318)</f>
        <v>0.35813953488372091</v>
      </c>
      <c r="O318" s="23">
        <f>K318/(F318-G318-H318)</f>
        <v>0.11627906976744186</v>
      </c>
      <c r="P318" s="24">
        <f>L318/(F318-G318-H318)</f>
        <v>1.8604651162790697E-2</v>
      </c>
      <c r="Q318" s="85" t="s">
        <v>182</v>
      </c>
      <c r="R318" s="4"/>
      <c r="S318" s="2">
        <f t="shared" si="48"/>
        <v>5.9233449477351915E-2</v>
      </c>
      <c r="T318" s="72">
        <f t="shared" si="49"/>
        <v>0.19163763066202091</v>
      </c>
      <c r="W318" s="4"/>
      <c r="X318" s="4"/>
      <c r="Y318" s="4"/>
      <c r="Z318" s="4"/>
      <c r="AA318" s="4"/>
      <c r="AB318" s="4"/>
      <c r="AC318" s="4"/>
    </row>
    <row r="319" spans="1:29" x14ac:dyDescent="0.25">
      <c r="A319" s="168"/>
      <c r="B319" s="3"/>
      <c r="C319" s="3"/>
      <c r="D319" s="3"/>
      <c r="E319" s="3"/>
      <c r="F319" s="25"/>
      <c r="G319" s="25"/>
      <c r="H319" s="25"/>
      <c r="I319" s="25"/>
      <c r="J319" s="25"/>
      <c r="K319" s="25"/>
      <c r="L319" s="25"/>
      <c r="M319" s="3"/>
      <c r="N319" s="3"/>
      <c r="O319" s="3"/>
      <c r="P319" s="3"/>
      <c r="Q319" s="3"/>
      <c r="R319" s="4"/>
      <c r="S319" s="4"/>
      <c r="W319" s="3"/>
      <c r="X319" s="3"/>
      <c r="Y319" s="3"/>
      <c r="Z319" s="3"/>
      <c r="AA319" s="3"/>
      <c r="AB319" s="3"/>
      <c r="AC319" s="3"/>
    </row>
    <row r="320" spans="1:29" x14ac:dyDescent="0.25">
      <c r="A320" s="168"/>
      <c r="B320" s="3"/>
      <c r="C320" s="3"/>
      <c r="D320" s="3"/>
      <c r="E320" s="3"/>
      <c r="F320" s="82" t="s">
        <v>12</v>
      </c>
      <c r="G320" s="82" t="s">
        <v>3</v>
      </c>
      <c r="H320" s="82" t="s">
        <v>92</v>
      </c>
      <c r="I320" s="82" t="s">
        <v>13</v>
      </c>
      <c r="J320" s="82" t="s">
        <v>2</v>
      </c>
      <c r="K320" s="82" t="s">
        <v>0</v>
      </c>
      <c r="L320" s="3" t="s">
        <v>1</v>
      </c>
      <c r="M320" s="3" t="s">
        <v>14</v>
      </c>
      <c r="N320" s="3" t="s">
        <v>4</v>
      </c>
      <c r="O320" s="3" t="s">
        <v>5</v>
      </c>
      <c r="P320" s="3" t="s">
        <v>6</v>
      </c>
      <c r="Q320" s="3" t="s">
        <v>102</v>
      </c>
      <c r="R320" s="4"/>
      <c r="S320" s="3" t="s">
        <v>94</v>
      </c>
      <c r="T320" s="3" t="s">
        <v>93</v>
      </c>
      <c r="W320" s="4"/>
      <c r="X320" s="4"/>
      <c r="Y320" s="4"/>
      <c r="Z320" s="4"/>
      <c r="AA320" s="4"/>
      <c r="AB320" s="4"/>
      <c r="AC320" s="4"/>
    </row>
    <row r="321" spans="1:29" ht="15.75" thickBot="1" x14ac:dyDescent="0.3">
      <c r="A321" s="168"/>
      <c r="B321" s="3">
        <v>90928</v>
      </c>
      <c r="C321" s="3" t="s">
        <v>57</v>
      </c>
      <c r="D321" s="3">
        <v>1</v>
      </c>
      <c r="E321" s="3" t="s">
        <v>23</v>
      </c>
      <c r="F321" s="20">
        <v>1432</v>
      </c>
      <c r="G321" s="61">
        <v>97</v>
      </c>
      <c r="H321" s="61">
        <v>39</v>
      </c>
      <c r="I321" s="31">
        <v>299</v>
      </c>
      <c r="J321" s="31">
        <v>429</v>
      </c>
      <c r="K321" s="31">
        <v>406</v>
      </c>
      <c r="L321" s="22">
        <v>162</v>
      </c>
      <c r="M321" s="119">
        <f>I321/(F321-G321-H321)</f>
        <v>0.23070987654320987</v>
      </c>
      <c r="N321" s="23">
        <f>J321/(F321-G321-H321)</f>
        <v>0.33101851851851855</v>
      </c>
      <c r="O321" s="23">
        <f>K321/(F321-G321-H321)</f>
        <v>0.31327160493827161</v>
      </c>
      <c r="P321" s="24">
        <f>L321/(F321-G321-H321)</f>
        <v>0.125</v>
      </c>
      <c r="Q321" s="44" t="s">
        <v>98</v>
      </c>
      <c r="R321" s="27"/>
      <c r="S321" s="2">
        <f>H321/F321</f>
        <v>2.7234636871508379E-2</v>
      </c>
      <c r="T321" s="72">
        <f>G321/F321</f>
        <v>6.773743016759777E-2</v>
      </c>
      <c r="W321" s="4"/>
      <c r="X321" s="4"/>
      <c r="Y321" s="4"/>
      <c r="Z321" s="4"/>
      <c r="AA321" s="4"/>
      <c r="AB321" s="4"/>
      <c r="AC321" s="4"/>
    </row>
    <row r="322" spans="1:29" x14ac:dyDescent="0.25">
      <c r="A322" s="168"/>
      <c r="B322" s="3"/>
      <c r="C322" s="3" t="s">
        <v>18</v>
      </c>
      <c r="D322" s="3"/>
      <c r="E322" s="3"/>
      <c r="F322" s="89">
        <v>517</v>
      </c>
      <c r="G322" s="90">
        <v>7</v>
      </c>
      <c r="H322" s="90">
        <v>11</v>
      </c>
      <c r="I322" s="90">
        <v>74</v>
      </c>
      <c r="J322" s="90">
        <v>162</v>
      </c>
      <c r="K322" s="90">
        <v>178</v>
      </c>
      <c r="L322" s="91">
        <v>85</v>
      </c>
      <c r="M322" s="92">
        <f>I322/(F322-G322-H322)</f>
        <v>0.14829659318637275</v>
      </c>
      <c r="N322" s="93">
        <f>J322/(F322-G322-H322)</f>
        <v>0.32464929859719438</v>
      </c>
      <c r="O322" s="93">
        <f>K322/(F322-G322-H322)</f>
        <v>0.35671342685370744</v>
      </c>
      <c r="P322" s="94">
        <f>L322/(F322-G322-H322)</f>
        <v>0.17034068136272545</v>
      </c>
      <c r="Q322" s="85" t="s">
        <v>103</v>
      </c>
      <c r="R322" s="27"/>
      <c r="S322" s="2">
        <f t="shared" ref="S322:S325" si="50">H322/F322</f>
        <v>2.1276595744680851E-2</v>
      </c>
      <c r="T322" s="72">
        <f t="shared" ref="T322:T325" si="51">G322/F322</f>
        <v>1.3539651837524178E-2</v>
      </c>
      <c r="W322" s="4"/>
      <c r="X322" s="4"/>
      <c r="Y322" s="4"/>
      <c r="Z322" s="4"/>
      <c r="AA322" s="4"/>
      <c r="AB322" s="4"/>
      <c r="AC322" s="4"/>
    </row>
    <row r="323" spans="1:29" x14ac:dyDescent="0.25">
      <c r="A323" s="168"/>
      <c r="B323" s="3"/>
      <c r="C323" s="3"/>
      <c r="D323" s="3"/>
      <c r="E323" s="3"/>
      <c r="F323" s="14">
        <v>828</v>
      </c>
      <c r="G323" s="15">
        <v>23</v>
      </c>
      <c r="H323" s="15">
        <v>14</v>
      </c>
      <c r="I323" s="15">
        <v>114</v>
      </c>
      <c r="J323" s="15">
        <v>258</v>
      </c>
      <c r="K323" s="15">
        <v>287</v>
      </c>
      <c r="L323" s="86">
        <v>132</v>
      </c>
      <c r="M323" s="17">
        <f>I323/(F323-G323-H323)</f>
        <v>0.14412136536030343</v>
      </c>
      <c r="N323" s="18">
        <f>J323/(F323-G323-H323)</f>
        <v>0.32616940581542353</v>
      </c>
      <c r="O323" s="18">
        <f>K323/(F323-G323-H323)</f>
        <v>0.36283185840707965</v>
      </c>
      <c r="P323" s="19">
        <f>L323/(F323-G323-H323)</f>
        <v>0.16687737041719342</v>
      </c>
      <c r="Q323" s="85" t="s">
        <v>99</v>
      </c>
      <c r="R323" s="4"/>
      <c r="S323" s="2">
        <f t="shared" si="50"/>
        <v>1.6908212560386472E-2</v>
      </c>
      <c r="T323" s="72">
        <f t="shared" si="51"/>
        <v>2.7777777777777776E-2</v>
      </c>
      <c r="W323" s="4"/>
      <c r="X323" s="4"/>
      <c r="Y323" s="4"/>
      <c r="Z323" s="4"/>
      <c r="AA323" s="4"/>
      <c r="AB323" s="4"/>
      <c r="AC323" s="4"/>
    </row>
    <row r="324" spans="1:29" x14ac:dyDescent="0.25">
      <c r="A324" s="168"/>
      <c r="B324" s="3"/>
      <c r="C324" s="3"/>
      <c r="D324" s="3"/>
      <c r="E324" s="3"/>
      <c r="F324" s="14">
        <v>485</v>
      </c>
      <c r="G324" s="30">
        <v>46</v>
      </c>
      <c r="H324" s="30">
        <v>20</v>
      </c>
      <c r="I324" s="30">
        <v>145</v>
      </c>
      <c r="J324" s="30">
        <v>144</v>
      </c>
      <c r="K324" s="30">
        <v>108</v>
      </c>
      <c r="L324" s="86">
        <v>22</v>
      </c>
      <c r="M324" s="120">
        <f>I324/(F324-G324-H324)</f>
        <v>0.34606205250596661</v>
      </c>
      <c r="N324" s="18">
        <f>J324/(F324-G324-H324)</f>
        <v>0.34367541766109783</v>
      </c>
      <c r="O324" s="18">
        <f>K324/(F324-G324-H324)</f>
        <v>0.25775656324582341</v>
      </c>
      <c r="P324" s="19">
        <f>L324/(F324-G324-H324)</f>
        <v>5.2505966587112173E-2</v>
      </c>
      <c r="Q324" s="85" t="s">
        <v>101</v>
      </c>
      <c r="R324" s="4"/>
      <c r="S324" s="2">
        <f t="shared" si="50"/>
        <v>4.1237113402061855E-2</v>
      </c>
      <c r="T324" s="72">
        <f t="shared" si="51"/>
        <v>9.4845360824742264E-2</v>
      </c>
      <c r="W324" s="4"/>
      <c r="X324" s="4"/>
      <c r="Y324" s="4"/>
      <c r="Z324" s="4"/>
      <c r="AA324" s="4"/>
      <c r="AB324" s="4"/>
      <c r="AC324" s="4"/>
    </row>
    <row r="325" spans="1:29" ht="15.75" thickBot="1" x14ac:dyDescent="0.3">
      <c r="A325" s="168"/>
      <c r="B325" s="3"/>
      <c r="C325" s="3"/>
      <c r="D325" s="3"/>
      <c r="E325" s="3"/>
      <c r="F325" s="20">
        <v>119</v>
      </c>
      <c r="G325" s="31">
        <v>28</v>
      </c>
      <c r="H325" s="31">
        <v>5</v>
      </c>
      <c r="I325" s="31">
        <v>40</v>
      </c>
      <c r="J325" s="31">
        <v>27</v>
      </c>
      <c r="K325" s="31">
        <v>11</v>
      </c>
      <c r="L325" s="87">
        <v>8</v>
      </c>
      <c r="M325" s="119">
        <f>I325/(F325-G325-H325)</f>
        <v>0.46511627906976744</v>
      </c>
      <c r="N325" s="23">
        <f>J325/(F325-G325-H325)</f>
        <v>0.31395348837209303</v>
      </c>
      <c r="O325" s="23">
        <f>K325/(F325-G325-H325)</f>
        <v>0.12790697674418605</v>
      </c>
      <c r="P325" s="24">
        <f>L325/(F325-G325-H325)</f>
        <v>9.3023255813953487E-2</v>
      </c>
      <c r="Q325" s="85" t="s">
        <v>182</v>
      </c>
      <c r="R325" s="4"/>
      <c r="S325" s="2">
        <f t="shared" si="50"/>
        <v>4.2016806722689079E-2</v>
      </c>
      <c r="T325" s="76">
        <f t="shared" si="51"/>
        <v>0.23529411764705882</v>
      </c>
      <c r="W325" s="4"/>
      <c r="X325" s="4"/>
      <c r="Y325" s="4"/>
      <c r="Z325" s="4"/>
      <c r="AA325" s="4"/>
      <c r="AB325" s="4"/>
      <c r="AC325" s="4"/>
    </row>
    <row r="326" spans="1:29" x14ac:dyDescent="0.25">
      <c r="A326" s="168"/>
      <c r="B326" s="3"/>
      <c r="C326" s="3"/>
      <c r="D326" s="3"/>
      <c r="E326" s="3"/>
      <c r="F326" s="25"/>
      <c r="G326" s="25"/>
      <c r="H326" s="25"/>
      <c r="I326" s="25"/>
      <c r="J326" s="25"/>
      <c r="K326" s="25"/>
      <c r="L326" s="25"/>
      <c r="M326" s="3"/>
      <c r="N326" s="3"/>
      <c r="O326" s="3"/>
      <c r="P326" s="3"/>
      <c r="Q326" s="3"/>
      <c r="R326" s="4"/>
      <c r="S326" s="4"/>
      <c r="W326" s="3"/>
      <c r="X326" s="3"/>
      <c r="Y326" s="3"/>
      <c r="Z326" s="3"/>
      <c r="AA326" s="3"/>
      <c r="AB326" s="3"/>
      <c r="AC326" s="3"/>
    </row>
    <row r="327" spans="1:29" x14ac:dyDescent="0.25">
      <c r="A327" s="168"/>
      <c r="B327" s="3"/>
      <c r="C327" s="3"/>
      <c r="D327" s="3"/>
      <c r="E327" s="3"/>
      <c r="F327" s="82" t="s">
        <v>12</v>
      </c>
      <c r="G327" s="82" t="s">
        <v>3</v>
      </c>
      <c r="H327" s="82" t="s">
        <v>92</v>
      </c>
      <c r="I327" s="82" t="s">
        <v>13</v>
      </c>
      <c r="J327" s="82" t="s">
        <v>2</v>
      </c>
      <c r="K327" s="82" t="s">
        <v>0</v>
      </c>
      <c r="L327" s="3" t="s">
        <v>1</v>
      </c>
      <c r="M327" s="3" t="s">
        <v>14</v>
      </c>
      <c r="N327" s="3" t="s">
        <v>4</v>
      </c>
      <c r="O327" s="3" t="s">
        <v>5</v>
      </c>
      <c r="P327" s="3" t="s">
        <v>6</v>
      </c>
      <c r="Q327" s="3" t="s">
        <v>102</v>
      </c>
      <c r="R327" s="4"/>
      <c r="S327" s="3" t="s">
        <v>94</v>
      </c>
      <c r="T327" s="3" t="s">
        <v>93</v>
      </c>
      <c r="W327" s="4"/>
      <c r="X327" s="4"/>
      <c r="Y327" s="4"/>
      <c r="Z327" s="4"/>
      <c r="AA327" s="4"/>
      <c r="AB327" s="4"/>
      <c r="AC327" s="4"/>
    </row>
    <row r="328" spans="1:29" ht="15.75" thickBot="1" x14ac:dyDescent="0.3">
      <c r="A328" s="168"/>
      <c r="B328" s="3">
        <v>90929</v>
      </c>
      <c r="C328" s="3" t="s">
        <v>58</v>
      </c>
      <c r="D328" s="3">
        <v>1</v>
      </c>
      <c r="E328" s="3" t="s">
        <v>23</v>
      </c>
      <c r="F328" s="20">
        <v>3039</v>
      </c>
      <c r="G328" s="61">
        <v>171</v>
      </c>
      <c r="H328" s="61">
        <v>45</v>
      </c>
      <c r="I328" s="31">
        <v>563</v>
      </c>
      <c r="J328" s="31">
        <v>985</v>
      </c>
      <c r="K328" s="31">
        <v>774</v>
      </c>
      <c r="L328" s="22">
        <v>501</v>
      </c>
      <c r="M328" s="119">
        <f>I328/(F328-G328-H328)</f>
        <v>0.19943322706340771</v>
      </c>
      <c r="N328" s="23">
        <f>J328/(F328-G328-H328)</f>
        <v>0.34891958908962095</v>
      </c>
      <c r="O328" s="23">
        <f>K328/(F328-G328-H328)</f>
        <v>0.27417640807651433</v>
      </c>
      <c r="P328" s="24">
        <f>L328/(F328-G328-H328)</f>
        <v>0.17747077577045697</v>
      </c>
      <c r="Q328" s="44" t="s">
        <v>98</v>
      </c>
      <c r="R328" s="27"/>
      <c r="S328" s="2">
        <f>H328/F328</f>
        <v>1.4807502467917079E-2</v>
      </c>
      <c r="T328" s="72">
        <f>G328/F328</f>
        <v>5.6268509378084898E-2</v>
      </c>
      <c r="W328" s="4"/>
      <c r="X328" s="4"/>
      <c r="Y328" s="4"/>
      <c r="Z328" s="4"/>
      <c r="AA328" s="4"/>
      <c r="AB328" s="4"/>
      <c r="AC328" s="4"/>
    </row>
    <row r="329" spans="1:29" x14ac:dyDescent="0.25">
      <c r="A329" s="168"/>
      <c r="B329" s="3"/>
      <c r="C329" s="3" t="s">
        <v>21</v>
      </c>
      <c r="D329" s="3"/>
      <c r="E329" s="3"/>
      <c r="F329" s="89">
        <v>906</v>
      </c>
      <c r="G329" s="90">
        <v>15</v>
      </c>
      <c r="H329" s="90">
        <v>12</v>
      </c>
      <c r="I329" s="90">
        <v>94</v>
      </c>
      <c r="J329" s="90">
        <v>254</v>
      </c>
      <c r="K329" s="90">
        <v>281</v>
      </c>
      <c r="L329" s="91">
        <v>250</v>
      </c>
      <c r="M329" s="92">
        <f>I329/(F329-G329-H329)</f>
        <v>0.10693970420932879</v>
      </c>
      <c r="N329" s="93">
        <f>J329/(F329-G329-H329)</f>
        <v>0.28896473265073946</v>
      </c>
      <c r="O329" s="93">
        <f>K329/(F329-G329-H329)</f>
        <v>0.31968145620022753</v>
      </c>
      <c r="P329" s="102">
        <f>L329/(F329-G329-H329)</f>
        <v>0.2844141069397042</v>
      </c>
      <c r="Q329" s="85" t="s">
        <v>103</v>
      </c>
      <c r="R329" s="27"/>
      <c r="S329" s="2">
        <f t="shared" ref="S329:S332" si="52">H329/F329</f>
        <v>1.3245033112582781E-2</v>
      </c>
      <c r="T329" s="72">
        <f t="shared" ref="T329:T332" si="53">G329/F329</f>
        <v>1.6556291390728478E-2</v>
      </c>
      <c r="W329" s="4"/>
      <c r="X329" s="4"/>
      <c r="Y329" s="4"/>
      <c r="Z329" s="4"/>
      <c r="AA329" s="4"/>
      <c r="AB329" s="4"/>
      <c r="AC329" s="4"/>
    </row>
    <row r="330" spans="1:29" x14ac:dyDescent="0.25">
      <c r="A330" s="168"/>
      <c r="B330" s="3"/>
      <c r="C330" s="3"/>
      <c r="D330" s="3"/>
      <c r="E330" s="3"/>
      <c r="F330" s="14">
        <v>1399</v>
      </c>
      <c r="G330" s="15">
        <v>27</v>
      </c>
      <c r="H330" s="15">
        <v>12</v>
      </c>
      <c r="I330" s="15">
        <v>166</v>
      </c>
      <c r="J330" s="15">
        <v>426</v>
      </c>
      <c r="K330" s="15">
        <v>428</v>
      </c>
      <c r="L330" s="86">
        <v>340</v>
      </c>
      <c r="M330" s="17">
        <f>I330/(F330-G330-H330)</f>
        <v>0.12205882352941176</v>
      </c>
      <c r="N330" s="18">
        <f>J330/(F330-G330-H330)</f>
        <v>0.31323529411764706</v>
      </c>
      <c r="O330" s="18">
        <f>K330/(F330-G330-H330)</f>
        <v>0.31470588235294117</v>
      </c>
      <c r="P330" s="74">
        <f>L330/(F330-G330-H330)</f>
        <v>0.25</v>
      </c>
      <c r="Q330" s="85" t="s">
        <v>99</v>
      </c>
      <c r="R330" s="4"/>
      <c r="S330" s="2">
        <f t="shared" si="52"/>
        <v>8.5775553967119365E-3</v>
      </c>
      <c r="T330" s="72">
        <f t="shared" si="53"/>
        <v>1.9299499642601858E-2</v>
      </c>
      <c r="W330" s="4"/>
      <c r="X330" s="4"/>
      <c r="Y330" s="4"/>
      <c r="Z330" s="4"/>
      <c r="AA330" s="4"/>
      <c r="AB330" s="4"/>
      <c r="AC330" s="4"/>
    </row>
    <row r="331" spans="1:29" x14ac:dyDescent="0.25">
      <c r="A331" s="168"/>
      <c r="B331" s="3"/>
      <c r="C331" s="3"/>
      <c r="D331" s="3"/>
      <c r="E331" s="3"/>
      <c r="F331" s="14">
        <v>1332</v>
      </c>
      <c r="G331" s="30">
        <v>102</v>
      </c>
      <c r="H331" s="30">
        <v>29</v>
      </c>
      <c r="I331" s="30">
        <v>318</v>
      </c>
      <c r="J331" s="30">
        <v>436</v>
      </c>
      <c r="K331" s="30">
        <v>305</v>
      </c>
      <c r="L331" s="86">
        <v>142</v>
      </c>
      <c r="M331" s="120">
        <f>I331/(F331-G331-H331)</f>
        <v>0.26477935054121565</v>
      </c>
      <c r="N331" s="18">
        <f>J331/(F331-G331-H331)</f>
        <v>0.36303080766028312</v>
      </c>
      <c r="O331" s="18">
        <f>K331/(F331-G331-H331)</f>
        <v>0.25395503746877601</v>
      </c>
      <c r="P331" s="19">
        <f>L331/(F331-G331-H331)</f>
        <v>0.11823480432972523</v>
      </c>
      <c r="Q331" s="85" t="s">
        <v>101</v>
      </c>
      <c r="R331" s="4"/>
      <c r="S331" s="2">
        <f t="shared" si="52"/>
        <v>2.177177177177177E-2</v>
      </c>
      <c r="T331" s="72">
        <f t="shared" si="53"/>
        <v>7.6576576576576572E-2</v>
      </c>
      <c r="W331" s="4"/>
      <c r="X331" s="4"/>
      <c r="Y331" s="4"/>
      <c r="Z331" s="4"/>
      <c r="AA331" s="4"/>
      <c r="AB331" s="4"/>
      <c r="AC331" s="4"/>
    </row>
    <row r="332" spans="1:29" ht="15.75" thickBot="1" x14ac:dyDescent="0.3">
      <c r="A332" s="168"/>
      <c r="B332" s="3"/>
      <c r="C332" s="3"/>
      <c r="D332" s="3"/>
      <c r="E332" s="3"/>
      <c r="F332" s="20">
        <v>308</v>
      </c>
      <c r="G332" s="31">
        <v>42</v>
      </c>
      <c r="H332" s="31">
        <v>4</v>
      </c>
      <c r="I332" s="31">
        <v>79</v>
      </c>
      <c r="J332" s="31">
        <v>123</v>
      </c>
      <c r="K332" s="31">
        <v>41</v>
      </c>
      <c r="L332" s="87">
        <v>19</v>
      </c>
      <c r="M332" s="119">
        <f>I332/(F332-G332-H332)</f>
        <v>0.30152671755725191</v>
      </c>
      <c r="N332" s="23">
        <f>J332/(F332-G332-H332)</f>
        <v>0.46946564885496184</v>
      </c>
      <c r="O332" s="23">
        <f>K332/(F332-G332-H332)</f>
        <v>0.15648854961832062</v>
      </c>
      <c r="P332" s="24">
        <f>L332/(F332-G332-H332)</f>
        <v>7.2519083969465645E-2</v>
      </c>
      <c r="Q332" s="85" t="s">
        <v>182</v>
      </c>
      <c r="R332" s="4"/>
      <c r="S332" s="2">
        <f t="shared" si="52"/>
        <v>1.2987012987012988E-2</v>
      </c>
      <c r="T332" s="72">
        <f t="shared" si="53"/>
        <v>0.13636363636363635</v>
      </c>
      <c r="W332" s="4"/>
      <c r="X332" s="4"/>
      <c r="Y332" s="4"/>
      <c r="Z332" s="4"/>
      <c r="AA332" s="4"/>
      <c r="AB332" s="4"/>
      <c r="AC332" s="4"/>
    </row>
    <row r="333" spans="1:29" x14ac:dyDescent="0.25">
      <c r="B333" s="3"/>
      <c r="C333" s="3"/>
      <c r="D333" s="3"/>
      <c r="E333" s="3"/>
      <c r="F333" s="3"/>
      <c r="G333" s="3"/>
      <c r="H333" s="3"/>
      <c r="I333" s="3"/>
      <c r="J333" s="3"/>
      <c r="K333" s="3"/>
      <c r="L333" s="3"/>
      <c r="M333" s="3"/>
      <c r="N333" s="3"/>
      <c r="O333" s="3"/>
      <c r="P333" s="3"/>
      <c r="Q333" s="3"/>
      <c r="R333" s="4"/>
      <c r="S333" s="4"/>
      <c r="W333" s="4"/>
      <c r="X333" s="4"/>
      <c r="Y333" s="4"/>
      <c r="Z333" s="4"/>
      <c r="AA333" s="4"/>
      <c r="AB333" s="4"/>
      <c r="AC333" s="4"/>
    </row>
    <row r="334" spans="1:29" x14ac:dyDescent="0.25">
      <c r="A334" s="81"/>
      <c r="B334" s="81"/>
      <c r="C334" s="81"/>
      <c r="D334" s="81"/>
      <c r="E334" s="81"/>
      <c r="F334" s="81"/>
      <c r="G334" s="81"/>
      <c r="H334" s="81"/>
      <c r="I334" s="81"/>
      <c r="J334" s="81"/>
      <c r="K334" s="81"/>
      <c r="L334" s="81"/>
      <c r="M334" s="81"/>
      <c r="N334" s="81"/>
      <c r="O334" s="81"/>
      <c r="P334" s="81"/>
      <c r="Q334" s="68"/>
      <c r="R334" s="81"/>
      <c r="S334" s="103"/>
      <c r="W334" s="4"/>
      <c r="X334" s="4"/>
      <c r="Y334" s="4"/>
      <c r="Z334" s="4"/>
      <c r="AA334" s="4"/>
      <c r="AB334" s="4"/>
      <c r="AC334" s="4"/>
    </row>
    <row r="335" spans="1:29" x14ac:dyDescent="0.25">
      <c r="B335" s="82" t="s">
        <v>9</v>
      </c>
      <c r="C335" s="1"/>
      <c r="D335" s="82" t="s">
        <v>10</v>
      </c>
      <c r="E335" s="82"/>
      <c r="F335" s="82" t="s">
        <v>12</v>
      </c>
      <c r="G335" s="82" t="s">
        <v>3</v>
      </c>
      <c r="H335" s="82" t="s">
        <v>92</v>
      </c>
      <c r="I335" s="82" t="s">
        <v>13</v>
      </c>
      <c r="J335" s="82" t="s">
        <v>2</v>
      </c>
      <c r="K335" s="82" t="s">
        <v>0</v>
      </c>
      <c r="L335" s="3" t="s">
        <v>1</v>
      </c>
      <c r="M335" s="3" t="s">
        <v>14</v>
      </c>
      <c r="N335" s="3" t="s">
        <v>4</v>
      </c>
      <c r="O335" s="3" t="s">
        <v>5</v>
      </c>
      <c r="P335" s="3" t="s">
        <v>6</v>
      </c>
      <c r="Q335" s="3" t="s">
        <v>102</v>
      </c>
      <c r="R335" s="4"/>
      <c r="S335" s="3"/>
      <c r="T335" s="3"/>
      <c r="W335" s="4"/>
      <c r="X335" s="4"/>
      <c r="Y335" s="4"/>
      <c r="Z335" s="4"/>
      <c r="AA335" s="4"/>
      <c r="AB335" s="4"/>
      <c r="AC335" s="4"/>
    </row>
    <row r="336" spans="1:29" ht="15" customHeight="1" thickBot="1" x14ac:dyDescent="0.3">
      <c r="A336" s="169" t="s">
        <v>193</v>
      </c>
      <c r="B336" s="3">
        <v>91153</v>
      </c>
      <c r="C336" s="3" t="s">
        <v>59</v>
      </c>
      <c r="D336" s="3">
        <v>2</v>
      </c>
      <c r="E336" s="3" t="s">
        <v>16</v>
      </c>
      <c r="F336" s="20">
        <v>13601</v>
      </c>
      <c r="G336" s="61">
        <v>0</v>
      </c>
      <c r="H336" s="61">
        <v>0</v>
      </c>
      <c r="I336" s="31">
        <v>1375</v>
      </c>
      <c r="J336" s="31">
        <v>4931</v>
      </c>
      <c r="K336" s="31">
        <v>3252</v>
      </c>
      <c r="L336" s="22">
        <v>4043</v>
      </c>
      <c r="M336" s="28">
        <f>I336/(F336-G336-H336)</f>
        <v>0.10109550768325859</v>
      </c>
      <c r="N336" s="23">
        <f>J336/(F336-G336-H336)</f>
        <v>0.36254687155356224</v>
      </c>
      <c r="O336" s="23">
        <f>K336/(F336-G336-H336)</f>
        <v>0.23910006617160504</v>
      </c>
      <c r="P336" s="78">
        <f>L336/(F336-G336-H336)</f>
        <v>0.29725755459157416</v>
      </c>
      <c r="Q336" s="44" t="s">
        <v>98</v>
      </c>
      <c r="R336" s="27"/>
      <c r="S336" s="2"/>
      <c r="T336" s="72"/>
      <c r="W336" s="4"/>
      <c r="X336" s="4"/>
      <c r="Y336" s="4"/>
      <c r="Z336" s="4"/>
      <c r="AA336" s="4"/>
      <c r="AB336" s="4"/>
      <c r="AC336" s="4"/>
    </row>
    <row r="337" spans="1:29" x14ac:dyDescent="0.25">
      <c r="A337" s="169"/>
      <c r="B337" s="3"/>
      <c r="C337" s="3" t="s">
        <v>18</v>
      </c>
      <c r="D337" s="3"/>
      <c r="E337" s="3"/>
      <c r="F337" s="14">
        <v>1562</v>
      </c>
      <c r="G337" s="58">
        <v>0</v>
      </c>
      <c r="H337" s="58">
        <v>0</v>
      </c>
      <c r="I337" s="30">
        <v>107</v>
      </c>
      <c r="J337" s="30">
        <v>466</v>
      </c>
      <c r="K337" s="30">
        <v>389</v>
      </c>
      <c r="L337" s="16">
        <v>600</v>
      </c>
      <c r="M337" s="92">
        <f>I337/(F337-G337-H337)</f>
        <v>6.8501920614596673E-2</v>
      </c>
      <c r="N337" s="93">
        <f>J337/(F337-G337-H337)</f>
        <v>0.29833546734955185</v>
      </c>
      <c r="O337" s="93">
        <f>K337/(F337-G337-H337)</f>
        <v>0.24903969270166454</v>
      </c>
      <c r="P337" s="102">
        <f>L337/(F337-G337-H337)</f>
        <v>0.38412291933418696</v>
      </c>
      <c r="Q337" s="85" t="s">
        <v>103</v>
      </c>
      <c r="R337" s="27"/>
      <c r="S337" s="2"/>
      <c r="T337" s="72"/>
      <c r="W337" s="4"/>
      <c r="X337" s="4"/>
      <c r="Y337" s="4"/>
      <c r="Z337" s="4"/>
      <c r="AA337" s="4"/>
      <c r="AB337" s="4"/>
      <c r="AC337" s="4"/>
    </row>
    <row r="338" spans="1:29" x14ac:dyDescent="0.25">
      <c r="A338" s="169"/>
      <c r="B338" s="3"/>
      <c r="C338" s="3"/>
      <c r="D338" s="3"/>
      <c r="E338" s="3"/>
      <c r="F338" s="14">
        <v>5457</v>
      </c>
      <c r="G338" s="58">
        <v>0</v>
      </c>
      <c r="H338" s="58">
        <v>0</v>
      </c>
      <c r="I338" s="30">
        <v>370</v>
      </c>
      <c r="J338" s="30">
        <v>1704</v>
      </c>
      <c r="K338" s="30">
        <v>1491</v>
      </c>
      <c r="L338" s="16">
        <v>1892</v>
      </c>
      <c r="M338" s="17">
        <f>I338/(F338-G338-H338)</f>
        <v>6.7802822063404808E-2</v>
      </c>
      <c r="N338" s="18">
        <f>J338/(F338-G338-H338)</f>
        <v>0.31225948323254538</v>
      </c>
      <c r="O338" s="18">
        <f>K338/(F338-G338-H338)</f>
        <v>0.27322704782847718</v>
      </c>
      <c r="P338" s="74">
        <f>L338/(F338-G338-H338)</f>
        <v>0.34671064687557268</v>
      </c>
      <c r="Q338" s="85" t="s">
        <v>99</v>
      </c>
      <c r="R338" s="4"/>
      <c r="S338" s="2"/>
      <c r="T338" s="72"/>
      <c r="W338" s="4"/>
      <c r="X338" s="4"/>
      <c r="Y338" s="4"/>
      <c r="Z338" s="4"/>
      <c r="AA338" s="4"/>
      <c r="AB338" s="4"/>
      <c r="AC338" s="4"/>
    </row>
    <row r="339" spans="1:29" x14ac:dyDescent="0.25">
      <c r="A339" s="169"/>
      <c r="B339" s="3"/>
      <c r="C339" s="3"/>
      <c r="D339" s="3"/>
      <c r="E339" s="3"/>
      <c r="F339" s="14">
        <v>6284</v>
      </c>
      <c r="G339" s="58">
        <v>0</v>
      </c>
      <c r="H339" s="58">
        <v>0</v>
      </c>
      <c r="I339" s="30">
        <v>680</v>
      </c>
      <c r="J339" s="30">
        <v>2430</v>
      </c>
      <c r="K339" s="30">
        <v>1399</v>
      </c>
      <c r="L339" s="16">
        <v>1775</v>
      </c>
      <c r="M339" s="17">
        <f>I339/(F339-G339-H339)</f>
        <v>0.10821133036282622</v>
      </c>
      <c r="N339" s="18">
        <f>J339/(F339-G339-H339)</f>
        <v>0.38669637173774668</v>
      </c>
      <c r="O339" s="18">
        <f>K339/(F339-G339-H339)</f>
        <v>0.22262889879057926</v>
      </c>
      <c r="P339" s="74">
        <f>L339/(F339-G339-H339)</f>
        <v>0.28246339910884788</v>
      </c>
      <c r="Q339" s="85" t="s">
        <v>101</v>
      </c>
      <c r="R339" s="4"/>
      <c r="S339" s="2"/>
      <c r="T339" s="72"/>
      <c r="W339" s="4"/>
      <c r="X339" s="4"/>
      <c r="Y339" s="4"/>
      <c r="Z339" s="4"/>
      <c r="AA339" s="4"/>
      <c r="AB339" s="4"/>
      <c r="AC339" s="4"/>
    </row>
    <row r="340" spans="1:29" ht="15.75" thickBot="1" x14ac:dyDescent="0.3">
      <c r="A340" s="169"/>
      <c r="B340" s="3"/>
      <c r="C340" s="3"/>
      <c r="D340" s="3"/>
      <c r="E340" s="3"/>
      <c r="F340" s="20">
        <v>1860</v>
      </c>
      <c r="G340" s="61">
        <v>0</v>
      </c>
      <c r="H340" s="61">
        <v>0</v>
      </c>
      <c r="I340" s="31">
        <v>325</v>
      </c>
      <c r="J340" s="31">
        <v>797</v>
      </c>
      <c r="K340" s="31">
        <v>362</v>
      </c>
      <c r="L340" s="22">
        <v>376</v>
      </c>
      <c r="M340" s="28">
        <f>I340/(F340-G340-H340)</f>
        <v>0.17473118279569894</v>
      </c>
      <c r="N340" s="23">
        <f>J340/(F340-G340-H340)</f>
        <v>0.42849462365591395</v>
      </c>
      <c r="O340" s="23">
        <f>K340/(F340-G340-H340)</f>
        <v>0.19462365591397848</v>
      </c>
      <c r="P340" s="24">
        <f>L340/(F340-G340-H340)</f>
        <v>0.2021505376344086</v>
      </c>
      <c r="Q340" s="85" t="s">
        <v>182</v>
      </c>
      <c r="R340" s="4"/>
      <c r="S340" s="4"/>
      <c r="W340" s="4"/>
      <c r="X340" s="4"/>
      <c r="Y340" s="4"/>
      <c r="Z340" s="4"/>
      <c r="AA340" s="4"/>
      <c r="AB340" s="4"/>
      <c r="AC340" s="4"/>
    </row>
    <row r="341" spans="1:29" x14ac:dyDescent="0.25">
      <c r="A341" s="169"/>
      <c r="B341" s="3"/>
      <c r="C341" s="3"/>
      <c r="D341" s="3"/>
      <c r="E341" s="3"/>
      <c r="F341" s="25"/>
      <c r="G341" s="25"/>
      <c r="H341" s="25"/>
      <c r="I341" s="25"/>
      <c r="J341" s="25"/>
      <c r="K341" s="25"/>
      <c r="L341" s="25"/>
      <c r="M341" s="3"/>
      <c r="N341" s="3"/>
      <c r="O341" s="3"/>
      <c r="P341" s="3"/>
      <c r="Q341" s="3"/>
      <c r="R341" s="4"/>
      <c r="S341" s="4"/>
      <c r="W341" s="3"/>
      <c r="X341" s="3"/>
      <c r="Y341" s="3"/>
      <c r="Z341" s="3"/>
      <c r="AA341" s="3"/>
      <c r="AB341" s="3"/>
      <c r="AC341" s="3"/>
    </row>
    <row r="342" spans="1:29" x14ac:dyDescent="0.25">
      <c r="A342" s="169"/>
      <c r="B342" s="3"/>
      <c r="C342" s="3"/>
      <c r="D342" s="3"/>
      <c r="E342" s="3"/>
      <c r="F342" s="82" t="s">
        <v>12</v>
      </c>
      <c r="G342" s="82" t="s">
        <v>3</v>
      </c>
      <c r="H342" s="82" t="s">
        <v>92</v>
      </c>
      <c r="I342" s="82" t="s">
        <v>13</v>
      </c>
      <c r="J342" s="82" t="s">
        <v>2</v>
      </c>
      <c r="K342" s="82" t="s">
        <v>0</v>
      </c>
      <c r="L342" s="3" t="s">
        <v>1</v>
      </c>
      <c r="M342" s="3" t="s">
        <v>14</v>
      </c>
      <c r="N342" s="3" t="s">
        <v>4</v>
      </c>
      <c r="O342" s="3" t="s">
        <v>5</v>
      </c>
      <c r="P342" s="3" t="s">
        <v>6</v>
      </c>
      <c r="Q342" s="3" t="s">
        <v>102</v>
      </c>
      <c r="R342" s="4"/>
      <c r="S342" s="3"/>
      <c r="T342" s="3"/>
      <c r="W342" s="4"/>
      <c r="X342" s="4"/>
      <c r="Y342" s="4"/>
      <c r="Z342" s="4"/>
      <c r="AA342" s="4"/>
      <c r="AB342" s="4"/>
      <c r="AC342" s="4"/>
    </row>
    <row r="343" spans="1:29" ht="15.75" thickBot="1" x14ac:dyDescent="0.3">
      <c r="A343" s="169"/>
      <c r="B343" s="3">
        <v>91155</v>
      </c>
      <c r="C343" s="3" t="s">
        <v>60</v>
      </c>
      <c r="D343" s="3">
        <v>2</v>
      </c>
      <c r="E343" s="3" t="s">
        <v>16</v>
      </c>
      <c r="F343" s="20">
        <v>11349</v>
      </c>
      <c r="G343" s="61">
        <v>0</v>
      </c>
      <c r="H343" s="61">
        <v>0</v>
      </c>
      <c r="I343" s="31">
        <v>1578</v>
      </c>
      <c r="J343" s="31">
        <v>3142</v>
      </c>
      <c r="K343" s="31">
        <v>3053</v>
      </c>
      <c r="L343" s="22">
        <v>3576</v>
      </c>
      <c r="M343" s="28">
        <f>I343/(F343-G343-H343)</f>
        <v>0.13904308749669575</v>
      </c>
      <c r="N343" s="23">
        <f>J343/(F343-G343-H343)</f>
        <v>0.27685258613093666</v>
      </c>
      <c r="O343" s="23">
        <f>K343/(F343-G343-H343)</f>
        <v>0.26901048550533085</v>
      </c>
      <c r="P343" s="78">
        <f>L343/(F343-G343-H343)</f>
        <v>0.31509384086703673</v>
      </c>
      <c r="Q343" s="44" t="s">
        <v>98</v>
      </c>
      <c r="R343" s="27"/>
      <c r="S343" s="2"/>
      <c r="T343" s="72"/>
      <c r="W343" s="4"/>
      <c r="X343" s="4"/>
      <c r="Y343" s="4"/>
      <c r="Z343" s="4"/>
      <c r="AA343" s="4"/>
      <c r="AB343" s="4"/>
      <c r="AC343" s="4"/>
    </row>
    <row r="344" spans="1:29" x14ac:dyDescent="0.25">
      <c r="A344" s="169"/>
      <c r="B344" s="3"/>
      <c r="C344" s="3" t="s">
        <v>21</v>
      </c>
      <c r="D344" s="3"/>
      <c r="E344" s="3"/>
      <c r="F344" s="89">
        <v>1502</v>
      </c>
      <c r="G344" s="90">
        <v>0</v>
      </c>
      <c r="H344" s="90">
        <v>0</v>
      </c>
      <c r="I344" s="90">
        <v>131</v>
      </c>
      <c r="J344" s="90">
        <v>303</v>
      </c>
      <c r="K344" s="90">
        <v>462</v>
      </c>
      <c r="L344" s="91">
        <v>606</v>
      </c>
      <c r="M344" s="92">
        <f>I344/(F344-G344-H344)</f>
        <v>8.7217043941411457E-2</v>
      </c>
      <c r="N344" s="93">
        <f>J344/(F344-G344-H344)</f>
        <v>0.20173102529960052</v>
      </c>
      <c r="O344" s="93">
        <f>K344/(F344-G344-H344)</f>
        <v>0.30758988015978694</v>
      </c>
      <c r="P344" s="102">
        <f>L344/(F344-G344-H344)</f>
        <v>0.40346205059920104</v>
      </c>
      <c r="Q344" s="85" t="s">
        <v>103</v>
      </c>
      <c r="R344" s="27"/>
      <c r="S344" s="2"/>
      <c r="T344" s="72"/>
      <c r="W344" s="4"/>
      <c r="X344" s="4"/>
      <c r="Y344" s="4"/>
      <c r="Z344" s="4"/>
      <c r="AA344" s="4"/>
      <c r="AB344" s="4"/>
      <c r="AC344" s="4"/>
    </row>
    <row r="345" spans="1:29" x14ac:dyDescent="0.25">
      <c r="A345" s="169"/>
      <c r="B345" s="3"/>
      <c r="C345" s="3"/>
      <c r="D345" s="3"/>
      <c r="E345" s="3"/>
      <c r="F345" s="14">
        <v>4532</v>
      </c>
      <c r="G345" s="15">
        <v>0</v>
      </c>
      <c r="H345" s="15">
        <v>0</v>
      </c>
      <c r="I345" s="15">
        <v>418</v>
      </c>
      <c r="J345" s="15">
        <v>1077</v>
      </c>
      <c r="K345" s="15">
        <v>1348</v>
      </c>
      <c r="L345" s="86">
        <v>1689</v>
      </c>
      <c r="M345" s="17">
        <f>I345/(F345-G345-H345)</f>
        <v>9.2233009708737865E-2</v>
      </c>
      <c r="N345" s="18">
        <f>J345/(F345-G345-H345)</f>
        <v>0.23764342453662843</v>
      </c>
      <c r="O345" s="18">
        <f>K345/(F345-G345-H345)</f>
        <v>0.29744042365401591</v>
      </c>
      <c r="P345" s="74">
        <f>L345/(F345-G345-H345)</f>
        <v>0.37268314210061781</v>
      </c>
      <c r="Q345" s="85" t="s">
        <v>99</v>
      </c>
      <c r="R345" s="4"/>
      <c r="S345" s="2"/>
      <c r="T345" s="72"/>
      <c r="W345" s="4"/>
      <c r="X345" s="4"/>
      <c r="Y345" s="4"/>
      <c r="Z345" s="4"/>
      <c r="AA345" s="4"/>
      <c r="AB345" s="4"/>
      <c r="AC345" s="4"/>
    </row>
    <row r="346" spans="1:29" x14ac:dyDescent="0.25">
      <c r="A346" s="169"/>
      <c r="B346" s="3"/>
      <c r="C346" s="3"/>
      <c r="D346" s="3"/>
      <c r="E346" s="3"/>
      <c r="F346" s="14">
        <v>5187</v>
      </c>
      <c r="G346" s="30">
        <v>0</v>
      </c>
      <c r="H346" s="30">
        <v>0</v>
      </c>
      <c r="I346" s="30">
        <v>805</v>
      </c>
      <c r="J346" s="30">
        <v>1521</v>
      </c>
      <c r="K346" s="30">
        <v>1323</v>
      </c>
      <c r="L346" s="86">
        <v>1538</v>
      </c>
      <c r="M346" s="17">
        <f>I346/(F346-G346-H346)</f>
        <v>0.15519568151147098</v>
      </c>
      <c r="N346" s="18">
        <f>J346/(F346-G346-H346)</f>
        <v>0.2932330827067669</v>
      </c>
      <c r="O346" s="18">
        <f>K346/(F346-G346-H346)</f>
        <v>0.25506072874493929</v>
      </c>
      <c r="P346" s="74">
        <f>L346/(F346-G346-H346)</f>
        <v>0.2965105070368228</v>
      </c>
      <c r="Q346" s="85" t="s">
        <v>101</v>
      </c>
      <c r="R346" s="4"/>
      <c r="S346" s="2"/>
      <c r="T346" s="72"/>
      <c r="W346" s="4"/>
      <c r="X346" s="4"/>
      <c r="Y346" s="4"/>
      <c r="Z346" s="4"/>
      <c r="AA346" s="4"/>
      <c r="AB346" s="4"/>
      <c r="AC346" s="4"/>
    </row>
    <row r="347" spans="1:29" ht="15.75" thickBot="1" x14ac:dyDescent="0.3">
      <c r="A347" s="169"/>
      <c r="B347" s="3"/>
      <c r="C347" s="3"/>
      <c r="D347" s="3"/>
      <c r="E347" s="3"/>
      <c r="F347" s="20">
        <v>1630</v>
      </c>
      <c r="G347" s="31">
        <v>0</v>
      </c>
      <c r="H347" s="31">
        <v>0</v>
      </c>
      <c r="I347" s="31">
        <v>355</v>
      </c>
      <c r="J347" s="31">
        <v>544</v>
      </c>
      <c r="K347" s="31">
        <v>382</v>
      </c>
      <c r="L347" s="87">
        <v>349</v>
      </c>
      <c r="M347" s="119">
        <f>I347/(F347-G347-H347)</f>
        <v>0.21779141104294478</v>
      </c>
      <c r="N347" s="23">
        <f>J347/(F347-G347-H347)</f>
        <v>0.33374233128834357</v>
      </c>
      <c r="O347" s="23">
        <f>K347/(F347-G347-H347)</f>
        <v>0.2343558282208589</v>
      </c>
      <c r="P347" s="24">
        <f>L347/(F347-G347-H347)</f>
        <v>0.21411042944785277</v>
      </c>
      <c r="Q347" s="85" t="s">
        <v>182</v>
      </c>
      <c r="R347" s="4"/>
      <c r="S347" s="4"/>
      <c r="W347" s="4"/>
      <c r="X347" s="4"/>
      <c r="Y347" s="4"/>
      <c r="Z347" s="4"/>
      <c r="AA347" s="4"/>
      <c r="AB347" s="4"/>
      <c r="AC347" s="4"/>
    </row>
    <row r="348" spans="1:29" x14ac:dyDescent="0.25">
      <c r="A348" s="169"/>
      <c r="B348" s="3"/>
      <c r="C348" s="3"/>
      <c r="D348" s="3"/>
      <c r="E348" s="3"/>
      <c r="F348" s="25"/>
      <c r="G348" s="25"/>
      <c r="H348" s="25"/>
      <c r="I348" s="25"/>
      <c r="J348" s="25"/>
      <c r="K348" s="25"/>
      <c r="L348" s="25"/>
      <c r="M348" s="3"/>
      <c r="N348" s="3"/>
      <c r="O348" s="3"/>
      <c r="P348" s="3"/>
      <c r="Q348" s="3"/>
      <c r="R348" s="4"/>
      <c r="S348" s="4"/>
      <c r="W348" s="3"/>
      <c r="X348" s="3"/>
      <c r="Y348" s="3"/>
      <c r="Z348" s="3"/>
      <c r="AA348" s="3"/>
      <c r="AB348" s="3"/>
      <c r="AC348" s="3"/>
    </row>
    <row r="349" spans="1:29" x14ac:dyDescent="0.25">
      <c r="A349" s="169"/>
      <c r="B349" s="3"/>
      <c r="C349" s="3"/>
      <c r="D349" s="3"/>
      <c r="E349" s="3"/>
      <c r="F349" s="82" t="s">
        <v>12</v>
      </c>
      <c r="G349" s="82" t="s">
        <v>3</v>
      </c>
      <c r="H349" s="82" t="s">
        <v>92</v>
      </c>
      <c r="I349" s="82" t="s">
        <v>13</v>
      </c>
      <c r="J349" s="82" t="s">
        <v>2</v>
      </c>
      <c r="K349" s="82" t="s">
        <v>0</v>
      </c>
      <c r="L349" s="3" t="s">
        <v>1</v>
      </c>
      <c r="M349" s="3" t="s">
        <v>14</v>
      </c>
      <c r="N349" s="3" t="s">
        <v>4</v>
      </c>
      <c r="O349" s="3" t="s">
        <v>5</v>
      </c>
      <c r="P349" s="3" t="s">
        <v>6</v>
      </c>
      <c r="Q349" s="3" t="s">
        <v>102</v>
      </c>
      <c r="R349" s="4"/>
      <c r="S349" s="3"/>
      <c r="T349" s="3"/>
      <c r="W349" s="4"/>
      <c r="X349" s="4"/>
      <c r="Y349" s="4"/>
      <c r="Z349" s="4"/>
      <c r="AA349" s="4"/>
      <c r="AB349" s="4"/>
      <c r="AC349" s="4"/>
    </row>
    <row r="350" spans="1:29" ht="15.75" thickBot="1" x14ac:dyDescent="0.3">
      <c r="A350" s="169"/>
      <c r="B350" s="3">
        <v>91158</v>
      </c>
      <c r="C350" s="3" t="s">
        <v>61</v>
      </c>
      <c r="D350" s="3">
        <v>2</v>
      </c>
      <c r="E350" s="3" t="s">
        <v>16</v>
      </c>
      <c r="F350" s="20">
        <v>12036</v>
      </c>
      <c r="G350" s="61">
        <v>0</v>
      </c>
      <c r="H350" s="61">
        <v>0</v>
      </c>
      <c r="I350" s="31">
        <v>1432</v>
      </c>
      <c r="J350" s="31">
        <v>3506</v>
      </c>
      <c r="K350" s="31">
        <v>3456</v>
      </c>
      <c r="L350" s="22">
        <v>3642</v>
      </c>
      <c r="M350" s="28">
        <f>I350/(F350-G350-H350)</f>
        <v>0.11897640412097042</v>
      </c>
      <c r="N350" s="23">
        <f>J350/(F350-G350-H350)</f>
        <v>0.29129278830176136</v>
      </c>
      <c r="O350" s="23">
        <f>K350/(F350-G350-H350)</f>
        <v>0.28713858424725824</v>
      </c>
      <c r="P350" s="78">
        <f>L350/(F350-G350-H350)</f>
        <v>0.30259222333000996</v>
      </c>
      <c r="Q350" s="44" t="s">
        <v>98</v>
      </c>
      <c r="R350" s="27"/>
      <c r="S350" s="2"/>
      <c r="T350" s="72"/>
      <c r="W350" s="4"/>
      <c r="X350" s="4"/>
      <c r="Y350" s="4"/>
      <c r="Z350" s="4"/>
      <c r="AA350" s="4"/>
      <c r="AB350" s="4"/>
      <c r="AC350" s="4"/>
    </row>
    <row r="351" spans="1:29" x14ac:dyDescent="0.25">
      <c r="A351" s="169"/>
      <c r="B351" s="3"/>
      <c r="C351" s="3" t="s">
        <v>18</v>
      </c>
      <c r="D351" s="3"/>
      <c r="E351" s="3"/>
      <c r="F351" s="89">
        <v>1872</v>
      </c>
      <c r="G351" s="90">
        <v>0</v>
      </c>
      <c r="H351" s="90">
        <v>0</v>
      </c>
      <c r="I351" s="90">
        <v>113</v>
      </c>
      <c r="J351" s="90">
        <v>458</v>
      </c>
      <c r="K351" s="90">
        <v>602</v>
      </c>
      <c r="L351" s="91">
        <v>699</v>
      </c>
      <c r="M351" s="92">
        <f>I351/(F351-G351-H351)</f>
        <v>6.0363247863247864E-2</v>
      </c>
      <c r="N351" s="93">
        <f>J351/(F351-G351-H351)</f>
        <v>0.24465811965811965</v>
      </c>
      <c r="O351" s="93">
        <f>K351/(F351-G351-H351)</f>
        <v>0.3215811965811966</v>
      </c>
      <c r="P351" s="102">
        <f>L351/(F351-G351-H351)</f>
        <v>0.3733974358974359</v>
      </c>
      <c r="Q351" s="85" t="s">
        <v>103</v>
      </c>
      <c r="R351" s="27"/>
      <c r="S351" s="2"/>
      <c r="T351" s="72"/>
      <c r="W351" s="4"/>
      <c r="X351" s="4"/>
      <c r="Y351" s="4"/>
      <c r="Z351" s="4"/>
      <c r="AA351" s="4"/>
      <c r="AB351" s="4"/>
      <c r="AC351" s="4"/>
    </row>
    <row r="352" spans="1:29" x14ac:dyDescent="0.25">
      <c r="A352" s="169"/>
      <c r="B352" s="3"/>
      <c r="C352" s="3"/>
      <c r="D352" s="3"/>
      <c r="E352" s="3"/>
      <c r="F352" s="14">
        <v>5663</v>
      </c>
      <c r="G352" s="15">
        <v>0</v>
      </c>
      <c r="H352" s="15">
        <v>0</v>
      </c>
      <c r="I352" s="15">
        <v>440</v>
      </c>
      <c r="J352" s="15">
        <v>1444</v>
      </c>
      <c r="K352" s="15">
        <v>1826</v>
      </c>
      <c r="L352" s="86">
        <v>1953</v>
      </c>
      <c r="M352" s="17">
        <f>I352/(F352-G352-H352)</f>
        <v>7.7697333568779794E-2</v>
      </c>
      <c r="N352" s="18">
        <f>J352/(F352-G352-H352)</f>
        <v>0.2549885219848137</v>
      </c>
      <c r="O352" s="18">
        <f>K352/(F352-G352-H352)</f>
        <v>0.32244393431043616</v>
      </c>
      <c r="P352" s="74">
        <f>L352/(F352-G352-H352)</f>
        <v>0.34487021013597036</v>
      </c>
      <c r="Q352" s="85" t="s">
        <v>99</v>
      </c>
      <c r="R352" s="4"/>
      <c r="S352" s="2"/>
      <c r="T352" s="72"/>
      <c r="W352" s="4"/>
      <c r="X352" s="4"/>
      <c r="Y352" s="4"/>
      <c r="Z352" s="4"/>
      <c r="AA352" s="4"/>
      <c r="AB352" s="4"/>
      <c r="AC352" s="4"/>
    </row>
    <row r="353" spans="1:29" x14ac:dyDescent="0.25">
      <c r="A353" s="169"/>
      <c r="B353" s="3"/>
      <c r="C353" s="3"/>
      <c r="D353" s="3"/>
      <c r="E353" s="3"/>
      <c r="F353" s="14">
        <v>5024</v>
      </c>
      <c r="G353" s="30">
        <v>0</v>
      </c>
      <c r="H353" s="30">
        <v>0</v>
      </c>
      <c r="I353" s="30">
        <v>713</v>
      </c>
      <c r="J353" s="30">
        <v>1602</v>
      </c>
      <c r="K353" s="30">
        <v>1309</v>
      </c>
      <c r="L353" s="86">
        <v>1400</v>
      </c>
      <c r="M353" s="17">
        <f>I353/(F353-G353-H353)</f>
        <v>0.1419187898089172</v>
      </c>
      <c r="N353" s="18">
        <f>J353/(F353-G353-H353)</f>
        <v>0.31886942675159236</v>
      </c>
      <c r="O353" s="18">
        <f>K353/(F353-G353-H353)</f>
        <v>0.26054936305732485</v>
      </c>
      <c r="P353" s="74">
        <f>L353/(F353-G353-H353)</f>
        <v>0.2786624203821656</v>
      </c>
      <c r="Q353" s="85" t="s">
        <v>101</v>
      </c>
      <c r="R353" s="4"/>
      <c r="S353" s="2"/>
      <c r="T353" s="72"/>
      <c r="W353" s="4"/>
      <c r="X353" s="4"/>
      <c r="Y353" s="4"/>
      <c r="Z353" s="4"/>
      <c r="AA353" s="4"/>
      <c r="AB353" s="4"/>
      <c r="AC353" s="4"/>
    </row>
    <row r="354" spans="1:29" ht="15.75" thickBot="1" x14ac:dyDescent="0.3">
      <c r="A354" s="169"/>
      <c r="B354" s="3"/>
      <c r="C354" s="3"/>
      <c r="D354" s="3"/>
      <c r="E354" s="3"/>
      <c r="F354" s="20">
        <v>1349</v>
      </c>
      <c r="G354" s="31">
        <v>0</v>
      </c>
      <c r="H354" s="31">
        <v>0</v>
      </c>
      <c r="I354" s="31">
        <v>279</v>
      </c>
      <c r="J354" s="31">
        <v>460</v>
      </c>
      <c r="K354" s="31">
        <v>321</v>
      </c>
      <c r="L354" s="87">
        <v>289</v>
      </c>
      <c r="M354" s="119">
        <f>I354/(F354-G354-H354)</f>
        <v>0.20681986656782803</v>
      </c>
      <c r="N354" s="23">
        <f>J354/(F354-G354-H354)</f>
        <v>0.34099332839140106</v>
      </c>
      <c r="O354" s="23">
        <f>K354/(F354-G354-H354)</f>
        <v>0.23795404002965159</v>
      </c>
      <c r="P354" s="24">
        <f>L354/(F354-G354-H354)</f>
        <v>0.21423276501111935</v>
      </c>
      <c r="Q354" s="85" t="s">
        <v>182</v>
      </c>
      <c r="R354" s="4"/>
      <c r="S354" s="4"/>
      <c r="W354" s="4"/>
      <c r="X354" s="4"/>
      <c r="Y354" s="4"/>
      <c r="Z354" s="4"/>
      <c r="AA354" s="4"/>
      <c r="AB354" s="4"/>
      <c r="AC354" s="4"/>
    </row>
    <row r="355" spans="1:29" x14ac:dyDescent="0.25">
      <c r="A355" s="169"/>
      <c r="B355" s="3"/>
      <c r="C355" s="3"/>
      <c r="D355" s="3"/>
      <c r="E355" s="3"/>
      <c r="F355" s="25"/>
      <c r="G355" s="25"/>
      <c r="H355" s="25"/>
      <c r="I355" s="25"/>
      <c r="J355" s="25"/>
      <c r="K355" s="25"/>
      <c r="L355" s="25"/>
      <c r="M355" s="3"/>
      <c r="N355" s="3"/>
      <c r="O355" s="3"/>
      <c r="P355" s="3"/>
      <c r="Q355" s="3"/>
      <c r="R355" s="4"/>
      <c r="S355" s="4"/>
      <c r="W355" s="3"/>
      <c r="X355" s="3"/>
      <c r="Y355" s="3"/>
      <c r="Z355" s="3"/>
      <c r="AA355" s="3"/>
      <c r="AB355" s="3"/>
      <c r="AC355" s="3"/>
    </row>
    <row r="356" spans="1:29" x14ac:dyDescent="0.25">
      <c r="A356" s="169"/>
      <c r="B356" s="3"/>
      <c r="C356" s="3"/>
      <c r="D356" s="3"/>
      <c r="E356" s="3"/>
      <c r="F356" s="82" t="s">
        <v>12</v>
      </c>
      <c r="G356" s="82" t="s">
        <v>3</v>
      </c>
      <c r="H356" s="82" t="s">
        <v>92</v>
      </c>
      <c r="I356" s="82" t="s">
        <v>13</v>
      </c>
      <c r="J356" s="82" t="s">
        <v>2</v>
      </c>
      <c r="K356" s="82" t="s">
        <v>0</v>
      </c>
      <c r="L356" s="3" t="s">
        <v>1</v>
      </c>
      <c r="M356" s="3" t="s">
        <v>14</v>
      </c>
      <c r="N356" s="3" t="s">
        <v>4</v>
      </c>
      <c r="O356" s="3" t="s">
        <v>5</v>
      </c>
      <c r="P356" s="3" t="s">
        <v>6</v>
      </c>
      <c r="Q356" s="3" t="s">
        <v>102</v>
      </c>
      <c r="R356" s="4"/>
      <c r="S356" s="3" t="s">
        <v>94</v>
      </c>
      <c r="T356" s="3" t="s">
        <v>93</v>
      </c>
      <c r="W356" s="4"/>
      <c r="X356" s="4"/>
      <c r="Y356" s="4"/>
      <c r="Z356" s="4"/>
      <c r="AA356" s="4"/>
      <c r="AB356" s="4"/>
      <c r="AC356" s="4"/>
    </row>
    <row r="357" spans="1:29" ht="15.75" thickBot="1" x14ac:dyDescent="0.3">
      <c r="A357" s="169"/>
      <c r="B357" s="3">
        <v>91156</v>
      </c>
      <c r="C357" s="3" t="s">
        <v>62</v>
      </c>
      <c r="D357" s="3">
        <v>2</v>
      </c>
      <c r="E357" s="3" t="s">
        <v>23</v>
      </c>
      <c r="F357" s="20">
        <v>13067</v>
      </c>
      <c r="G357" s="61">
        <v>1067</v>
      </c>
      <c r="H357" s="61">
        <v>2647</v>
      </c>
      <c r="I357" s="31">
        <v>2071</v>
      </c>
      <c r="J357" s="31">
        <v>3402</v>
      </c>
      <c r="K357" s="31">
        <v>2623</v>
      </c>
      <c r="L357" s="22">
        <v>1257</v>
      </c>
      <c r="M357" s="119">
        <f>I357/(F357-G357-H357)</f>
        <v>0.22142628033785952</v>
      </c>
      <c r="N357" s="23">
        <f>J357/(F357-G357-H357)</f>
        <v>0.36373356142414198</v>
      </c>
      <c r="O357" s="23">
        <f>K357/(F357-G357-H357)</f>
        <v>0.28044477707687371</v>
      </c>
      <c r="P357" s="24">
        <f>L357/(F357-G357-H357)</f>
        <v>0.13439538116112476</v>
      </c>
      <c r="Q357" s="44" t="s">
        <v>98</v>
      </c>
      <c r="R357" s="27"/>
      <c r="S357" s="76">
        <f>H357/F357</f>
        <v>0.20257136297543429</v>
      </c>
      <c r="T357" s="72">
        <f>G357/F357</f>
        <v>8.1656080202035658E-2</v>
      </c>
      <c r="W357" s="4"/>
      <c r="X357" s="4"/>
      <c r="Y357" s="4"/>
      <c r="Z357" s="4"/>
      <c r="AA357" s="4"/>
      <c r="AB357" s="4"/>
      <c r="AC357" s="4"/>
    </row>
    <row r="358" spans="1:29" x14ac:dyDescent="0.25">
      <c r="A358" s="169"/>
      <c r="B358" s="3"/>
      <c r="C358" s="3" t="s">
        <v>18</v>
      </c>
      <c r="D358" s="3"/>
      <c r="E358" s="3"/>
      <c r="F358" s="89">
        <v>1988</v>
      </c>
      <c r="G358" s="90">
        <v>85</v>
      </c>
      <c r="H358" s="90">
        <v>360</v>
      </c>
      <c r="I358" s="90">
        <v>159</v>
      </c>
      <c r="J358" s="90">
        <v>529</v>
      </c>
      <c r="K358" s="90">
        <v>531</v>
      </c>
      <c r="L358" s="91">
        <v>324</v>
      </c>
      <c r="M358" s="92">
        <f>I358/(F358-G358-H358)</f>
        <v>0.10304601425793908</v>
      </c>
      <c r="N358" s="93">
        <f>J358/(F358-G358-H358)</f>
        <v>0.34283862605314325</v>
      </c>
      <c r="O358" s="93">
        <f>K358/(F358-G358-H358)</f>
        <v>0.34413480233311733</v>
      </c>
      <c r="P358" s="94">
        <f>L358/(F358-G358-H358)</f>
        <v>0.2099805573558004</v>
      </c>
      <c r="Q358" s="85" t="s">
        <v>103</v>
      </c>
      <c r="R358" s="27"/>
      <c r="S358" s="2">
        <f t="shared" ref="S358:S361" si="54">H358/F358</f>
        <v>0.18108651911468812</v>
      </c>
      <c r="T358" s="72">
        <f t="shared" ref="T358:T361" si="55">G358/F358</f>
        <v>4.2756539235412477E-2</v>
      </c>
      <c r="W358" s="4"/>
      <c r="X358" s="4"/>
      <c r="Y358" s="4"/>
      <c r="Z358" s="4"/>
      <c r="AA358" s="4"/>
      <c r="AB358" s="4"/>
      <c r="AC358" s="4"/>
    </row>
    <row r="359" spans="1:29" x14ac:dyDescent="0.25">
      <c r="A359" s="169"/>
      <c r="B359" s="3"/>
      <c r="C359" s="3"/>
      <c r="D359" s="3"/>
      <c r="E359" s="3"/>
      <c r="F359" s="14">
        <v>5774</v>
      </c>
      <c r="G359" s="15">
        <v>293</v>
      </c>
      <c r="H359" s="15">
        <v>1140</v>
      </c>
      <c r="I359" s="15">
        <v>706</v>
      </c>
      <c r="J359" s="15">
        <v>1537</v>
      </c>
      <c r="K359" s="15">
        <v>1341</v>
      </c>
      <c r="L359" s="86">
        <v>757</v>
      </c>
      <c r="M359" s="17">
        <f>I359/(F359-G359-H359)</f>
        <v>0.16263533747984335</v>
      </c>
      <c r="N359" s="18">
        <f>J359/(F359-G359-H359)</f>
        <v>0.35406588343699608</v>
      </c>
      <c r="O359" s="18">
        <f>K359/(F359-G359-H359)</f>
        <v>0.30891499654457499</v>
      </c>
      <c r="P359" s="19">
        <f>L359/(F359-G359-H359)</f>
        <v>0.17438378253858558</v>
      </c>
      <c r="Q359" s="85" t="s">
        <v>99</v>
      </c>
      <c r="R359" s="4"/>
      <c r="S359" s="2">
        <f t="shared" si="54"/>
        <v>0.19743678559057845</v>
      </c>
      <c r="T359" s="72">
        <f t="shared" si="55"/>
        <v>5.0744717700034636E-2</v>
      </c>
      <c r="W359" s="4"/>
      <c r="X359" s="4"/>
      <c r="Y359" s="4"/>
      <c r="Z359" s="4"/>
      <c r="AA359" s="4"/>
      <c r="AB359" s="4"/>
      <c r="AC359" s="4"/>
    </row>
    <row r="360" spans="1:29" x14ac:dyDescent="0.25">
      <c r="A360" s="169"/>
      <c r="B360" s="3"/>
      <c r="C360" s="3"/>
      <c r="D360" s="3"/>
      <c r="E360" s="3"/>
      <c r="F360" s="14">
        <v>5795</v>
      </c>
      <c r="G360" s="30">
        <v>519</v>
      </c>
      <c r="H360" s="30">
        <v>1274</v>
      </c>
      <c r="I360" s="30">
        <v>932</v>
      </c>
      <c r="J360" s="30">
        <v>1515</v>
      </c>
      <c r="K360" s="30">
        <v>1110</v>
      </c>
      <c r="L360" s="86">
        <v>445</v>
      </c>
      <c r="M360" s="120">
        <f>I360/(F360-G360-H360)</f>
        <v>0.23288355822088955</v>
      </c>
      <c r="N360" s="18">
        <f>J360/(F360-G360-H360)</f>
        <v>0.3785607196401799</v>
      </c>
      <c r="O360" s="18">
        <f>K360/(F360-G360-H360)</f>
        <v>0.27736131934032981</v>
      </c>
      <c r="P360" s="19">
        <f>L360/(F360-G360-H360)</f>
        <v>0.1111944027986007</v>
      </c>
      <c r="Q360" s="85" t="s">
        <v>101</v>
      </c>
      <c r="R360" s="4"/>
      <c r="S360" s="76">
        <f t="shared" si="54"/>
        <v>0.21984469370146678</v>
      </c>
      <c r="T360" s="72">
        <f t="shared" si="55"/>
        <v>8.9559965487489221E-2</v>
      </c>
      <c r="W360" s="4"/>
      <c r="X360" s="4"/>
      <c r="Y360" s="4"/>
      <c r="Z360" s="4"/>
      <c r="AA360" s="4"/>
      <c r="AB360" s="4"/>
      <c r="AC360" s="4"/>
    </row>
    <row r="361" spans="1:29" ht="15.75" thickBot="1" x14ac:dyDescent="0.3">
      <c r="A361" s="169"/>
      <c r="B361" s="3"/>
      <c r="C361" s="3"/>
      <c r="D361" s="3"/>
      <c r="E361" s="3"/>
      <c r="F361" s="20">
        <v>1498</v>
      </c>
      <c r="G361" s="31">
        <v>255</v>
      </c>
      <c r="H361" s="31">
        <v>233</v>
      </c>
      <c r="I361" s="31">
        <v>433</v>
      </c>
      <c r="J361" s="31">
        <v>350</v>
      </c>
      <c r="K361" s="31">
        <v>172</v>
      </c>
      <c r="L361" s="87">
        <v>55</v>
      </c>
      <c r="M361" s="119">
        <f>I361/(F361-G361-H361)</f>
        <v>0.42871287128712871</v>
      </c>
      <c r="N361" s="23">
        <f>J361/(F361-G361-H361)</f>
        <v>0.34653465346534651</v>
      </c>
      <c r="O361" s="23">
        <f>K361/(F361-G361-H361)</f>
        <v>0.17029702970297031</v>
      </c>
      <c r="P361" s="24">
        <f>L361/(F361-G361-H361)</f>
        <v>5.4455445544554455E-2</v>
      </c>
      <c r="Q361" s="85" t="s">
        <v>182</v>
      </c>
      <c r="R361" s="4"/>
      <c r="S361" s="2">
        <f t="shared" si="54"/>
        <v>0.15554072096128171</v>
      </c>
      <c r="T361" s="72">
        <f t="shared" si="55"/>
        <v>0.17022696929238984</v>
      </c>
      <c r="W361" s="4"/>
      <c r="X361" s="4"/>
      <c r="Y361" s="4"/>
      <c r="Z361" s="4"/>
      <c r="AA361" s="4"/>
      <c r="AB361" s="4"/>
      <c r="AC361" s="4"/>
    </row>
    <row r="362" spans="1:29" x14ac:dyDescent="0.25">
      <c r="A362" s="169"/>
      <c r="B362" s="3"/>
      <c r="C362" s="3"/>
      <c r="D362" s="3"/>
      <c r="E362" s="3"/>
      <c r="F362" s="25"/>
      <c r="G362" s="25"/>
      <c r="H362" s="25"/>
      <c r="I362" s="25"/>
      <c r="J362" s="25"/>
      <c r="K362" s="25"/>
      <c r="L362" s="25"/>
      <c r="M362" s="3"/>
      <c r="N362" s="3"/>
      <c r="O362" s="3"/>
      <c r="P362" s="3"/>
      <c r="Q362" s="3"/>
      <c r="R362" s="4"/>
      <c r="S362" s="4"/>
      <c r="W362" s="3"/>
      <c r="X362" s="3"/>
      <c r="Y362" s="3"/>
      <c r="Z362" s="3"/>
      <c r="AA362" s="3"/>
      <c r="AB362" s="3"/>
      <c r="AC362" s="3"/>
    </row>
    <row r="363" spans="1:29" x14ac:dyDescent="0.25">
      <c r="A363" s="169"/>
      <c r="B363" s="3"/>
      <c r="C363" s="3"/>
      <c r="D363" s="3"/>
      <c r="E363" s="3"/>
      <c r="F363" s="82" t="s">
        <v>12</v>
      </c>
      <c r="G363" s="82" t="s">
        <v>3</v>
      </c>
      <c r="H363" s="82" t="s">
        <v>92</v>
      </c>
      <c r="I363" s="82" t="s">
        <v>13</v>
      </c>
      <c r="J363" s="82" t="s">
        <v>2</v>
      </c>
      <c r="K363" s="82" t="s">
        <v>0</v>
      </c>
      <c r="L363" s="3" t="s">
        <v>1</v>
      </c>
      <c r="M363" s="3" t="s">
        <v>14</v>
      </c>
      <c r="N363" s="3" t="s">
        <v>4</v>
      </c>
      <c r="O363" s="3" t="s">
        <v>5</v>
      </c>
      <c r="P363" s="3" t="s">
        <v>6</v>
      </c>
      <c r="Q363" s="3" t="s">
        <v>102</v>
      </c>
      <c r="R363" s="4"/>
      <c r="S363" s="3" t="s">
        <v>94</v>
      </c>
      <c r="T363" s="3" t="s">
        <v>93</v>
      </c>
      <c r="W363" s="4"/>
      <c r="X363" s="4"/>
      <c r="Y363" s="4"/>
      <c r="Z363" s="4"/>
      <c r="AA363" s="4"/>
      <c r="AB363" s="4"/>
      <c r="AC363" s="4"/>
    </row>
    <row r="364" spans="1:29" ht="15.75" thickBot="1" x14ac:dyDescent="0.3">
      <c r="A364" s="169"/>
      <c r="B364" s="3">
        <v>91157</v>
      </c>
      <c r="C364" s="3" t="s">
        <v>63</v>
      </c>
      <c r="D364" s="3">
        <v>2</v>
      </c>
      <c r="E364" s="3" t="s">
        <v>23</v>
      </c>
      <c r="F364" s="20">
        <v>14866</v>
      </c>
      <c r="G364" s="61">
        <v>1288</v>
      </c>
      <c r="H364" s="61">
        <v>1344</v>
      </c>
      <c r="I364" s="31">
        <v>2969</v>
      </c>
      <c r="J364" s="31">
        <v>4301</v>
      </c>
      <c r="K364" s="31">
        <v>3653</v>
      </c>
      <c r="L364" s="22">
        <v>1311</v>
      </c>
      <c r="M364" s="119">
        <f>I364/(F364-G364-H364)</f>
        <v>0.24268432238025175</v>
      </c>
      <c r="N364" s="23">
        <f>J364/(F364-G364-H364)</f>
        <v>0.35156122282164459</v>
      </c>
      <c r="O364" s="23">
        <f>K364/(F364-G364-H364)</f>
        <v>0.29859408206637239</v>
      </c>
      <c r="P364" s="24">
        <f>L364/(F364-G364-H364)</f>
        <v>0.10716037273173123</v>
      </c>
      <c r="Q364" s="44" t="s">
        <v>98</v>
      </c>
      <c r="R364" s="27"/>
      <c r="S364" s="2">
        <f>H364/F364</f>
        <v>9.0407641598277952E-2</v>
      </c>
      <c r="T364" s="72">
        <f>G364/F364</f>
        <v>8.6640656531683041E-2</v>
      </c>
      <c r="W364" s="4"/>
      <c r="X364" s="4"/>
      <c r="Y364" s="4"/>
      <c r="Z364" s="4"/>
      <c r="AA364" s="4"/>
      <c r="AB364" s="4"/>
      <c r="AC364" s="4"/>
    </row>
    <row r="365" spans="1:29" x14ac:dyDescent="0.25">
      <c r="A365" s="169"/>
      <c r="B365" s="3"/>
      <c r="C365" s="3" t="s">
        <v>18</v>
      </c>
      <c r="D365" s="3"/>
      <c r="E365" s="3"/>
      <c r="F365" s="89">
        <v>2121</v>
      </c>
      <c r="G365" s="90">
        <v>110</v>
      </c>
      <c r="H365" s="90">
        <v>219</v>
      </c>
      <c r="I365" s="90">
        <v>269</v>
      </c>
      <c r="J365" s="90">
        <v>580</v>
      </c>
      <c r="K365" s="90">
        <v>662</v>
      </c>
      <c r="L365" s="91">
        <v>281</v>
      </c>
      <c r="M365" s="92">
        <f>I365/(F365-G365-H365)</f>
        <v>0.15011160714285715</v>
      </c>
      <c r="N365" s="93">
        <f>J365/(F365-G365-H365)</f>
        <v>0.3236607142857143</v>
      </c>
      <c r="O365" s="93">
        <f>K365/(F365-G365-H365)</f>
        <v>0.36941964285714285</v>
      </c>
      <c r="P365" s="94">
        <f>L365/(F365-G365-H365)</f>
        <v>0.15680803571428573</v>
      </c>
      <c r="Q365" s="85" t="s">
        <v>103</v>
      </c>
      <c r="R365" s="27"/>
      <c r="S365" s="2">
        <f t="shared" ref="S365:S368" si="56">H365/F365</f>
        <v>0.10325318246110325</v>
      </c>
      <c r="T365" s="72">
        <f t="shared" ref="T365:T368" si="57">G365/F365</f>
        <v>5.186232909005186E-2</v>
      </c>
      <c r="W365" s="4"/>
      <c r="X365" s="4"/>
      <c r="Y365" s="4"/>
      <c r="Z365" s="4"/>
      <c r="AA365" s="4"/>
      <c r="AB365" s="4"/>
      <c r="AC365" s="4"/>
    </row>
    <row r="366" spans="1:29" x14ac:dyDescent="0.25">
      <c r="A366" s="169"/>
      <c r="B366" s="3"/>
      <c r="C366" s="3"/>
      <c r="D366" s="3"/>
      <c r="E366" s="3"/>
      <c r="F366" s="14">
        <v>6967</v>
      </c>
      <c r="G366" s="15">
        <v>412</v>
      </c>
      <c r="H366" s="15">
        <v>580</v>
      </c>
      <c r="I366" s="15">
        <v>1129</v>
      </c>
      <c r="J366" s="15">
        <v>2003</v>
      </c>
      <c r="K366" s="15">
        <v>1997</v>
      </c>
      <c r="L366" s="86">
        <v>846</v>
      </c>
      <c r="M366" s="17">
        <f>I366/(F366-G366-H366)</f>
        <v>0.1889539748953975</v>
      </c>
      <c r="N366" s="18">
        <f>J366/(F366-G366-H366)</f>
        <v>0.33523012552301257</v>
      </c>
      <c r="O366" s="18">
        <f>K366/(F366-G366-H366)</f>
        <v>0.33422594142259415</v>
      </c>
      <c r="P366" s="19">
        <f>L366/(F366-G366-H366)</f>
        <v>0.1415899581589958</v>
      </c>
      <c r="Q366" s="85" t="s">
        <v>99</v>
      </c>
      <c r="R366" s="4"/>
      <c r="S366" s="2">
        <f t="shared" si="56"/>
        <v>8.324960528204392E-2</v>
      </c>
      <c r="T366" s="72">
        <f t="shared" si="57"/>
        <v>5.9135926510693271E-2</v>
      </c>
      <c r="W366" s="4"/>
      <c r="X366" s="4"/>
      <c r="Y366" s="4"/>
      <c r="Z366" s="4"/>
      <c r="AA366" s="4"/>
      <c r="AB366" s="4"/>
      <c r="AC366" s="4"/>
    </row>
    <row r="367" spans="1:29" x14ac:dyDescent="0.25">
      <c r="A367" s="169"/>
      <c r="B367" s="3"/>
      <c r="C367" s="3"/>
      <c r="D367" s="3"/>
      <c r="E367" s="3"/>
      <c r="F367" s="14">
        <v>6342</v>
      </c>
      <c r="G367" s="30">
        <v>602</v>
      </c>
      <c r="H367" s="30">
        <v>639</v>
      </c>
      <c r="I367" s="30">
        <v>1376</v>
      </c>
      <c r="J367" s="30">
        <v>1867</v>
      </c>
      <c r="K367" s="30">
        <v>1436</v>
      </c>
      <c r="L367" s="86">
        <v>422</v>
      </c>
      <c r="M367" s="120">
        <f>I367/(F367-G367-H367)</f>
        <v>0.26975102920995886</v>
      </c>
      <c r="N367" s="18">
        <f>J367/(F367-G367-H367)</f>
        <v>0.36600666535973336</v>
      </c>
      <c r="O367" s="18">
        <f>K367/(F367-G367-H367)</f>
        <v>0.28151342873946283</v>
      </c>
      <c r="P367" s="19">
        <f>L367/(F367-G367-H367)</f>
        <v>8.272887669084493E-2</v>
      </c>
      <c r="Q367" s="85" t="s">
        <v>101</v>
      </c>
      <c r="R367" s="4"/>
      <c r="S367" s="2">
        <f t="shared" si="56"/>
        <v>0.10075685903500473</v>
      </c>
      <c r="T367" s="72">
        <f t="shared" si="57"/>
        <v>9.4922737306843266E-2</v>
      </c>
      <c r="W367" s="4"/>
      <c r="X367" s="4"/>
      <c r="Y367" s="4"/>
      <c r="Z367" s="4"/>
      <c r="AA367" s="4"/>
      <c r="AB367" s="4"/>
      <c r="AC367" s="4"/>
    </row>
    <row r="368" spans="1:29" ht="15.75" thickBot="1" x14ac:dyDescent="0.3">
      <c r="A368" s="169"/>
      <c r="B368" s="3"/>
      <c r="C368" s="3"/>
      <c r="D368" s="3"/>
      <c r="E368" s="3"/>
      <c r="F368" s="20">
        <v>1557</v>
      </c>
      <c r="G368" s="31">
        <v>274</v>
      </c>
      <c r="H368" s="31">
        <v>125</v>
      </c>
      <c r="I368" s="31">
        <v>464</v>
      </c>
      <c r="J368" s="31">
        <v>431</v>
      </c>
      <c r="K368" s="31">
        <v>220</v>
      </c>
      <c r="L368" s="87">
        <v>43</v>
      </c>
      <c r="M368" s="119">
        <f>I368/(F368-G368-H368)</f>
        <v>0.40069084628670121</v>
      </c>
      <c r="N368" s="23">
        <f>J368/(F368-G368-H368)</f>
        <v>0.37219343696027635</v>
      </c>
      <c r="O368" s="23">
        <f>K368/(F368-G368-H368)</f>
        <v>0.18998272884283246</v>
      </c>
      <c r="P368" s="24">
        <f>L368/(F368-G368-H368)</f>
        <v>3.7132987910189985E-2</v>
      </c>
      <c r="Q368" s="85" t="s">
        <v>182</v>
      </c>
      <c r="R368" s="4"/>
      <c r="S368" s="2">
        <f t="shared" si="56"/>
        <v>8.028259473346179E-2</v>
      </c>
      <c r="T368" s="72">
        <f t="shared" si="57"/>
        <v>0.17597944765574824</v>
      </c>
      <c r="W368" s="4"/>
      <c r="X368" s="4"/>
      <c r="Y368" s="4"/>
      <c r="Z368" s="4"/>
      <c r="AA368" s="4"/>
      <c r="AB368" s="4"/>
      <c r="AC368" s="4"/>
    </row>
    <row r="369" spans="1:29" x14ac:dyDescent="0.25">
      <c r="A369" s="169"/>
      <c r="B369" s="3"/>
      <c r="C369" s="3"/>
      <c r="D369" s="3"/>
      <c r="E369" s="3"/>
      <c r="F369" s="25"/>
      <c r="G369" s="25"/>
      <c r="H369" s="25"/>
      <c r="I369" s="25"/>
      <c r="J369" s="25"/>
      <c r="K369" s="25"/>
      <c r="L369" s="25"/>
      <c r="M369" s="3"/>
      <c r="N369" s="3"/>
      <c r="O369" s="3"/>
      <c r="P369" s="3"/>
      <c r="Q369" s="3"/>
      <c r="R369" s="4"/>
      <c r="S369" s="4"/>
      <c r="W369" s="3"/>
      <c r="X369" s="3"/>
      <c r="Y369" s="3"/>
      <c r="Z369" s="3"/>
      <c r="AA369" s="3"/>
      <c r="AB369" s="3"/>
      <c r="AC369" s="3"/>
    </row>
    <row r="370" spans="1:29" x14ac:dyDescent="0.25">
      <c r="A370" s="169"/>
      <c r="B370" s="3"/>
      <c r="C370" s="3"/>
      <c r="D370" s="3"/>
      <c r="E370" s="3"/>
      <c r="F370" s="82" t="s">
        <v>12</v>
      </c>
      <c r="G370" s="82" t="s">
        <v>3</v>
      </c>
      <c r="H370" s="82" t="s">
        <v>92</v>
      </c>
      <c r="I370" s="82" t="s">
        <v>13</v>
      </c>
      <c r="J370" s="82" t="s">
        <v>2</v>
      </c>
      <c r="K370" s="82" t="s">
        <v>0</v>
      </c>
      <c r="L370" s="3" t="s">
        <v>1</v>
      </c>
      <c r="M370" s="3" t="s">
        <v>14</v>
      </c>
      <c r="N370" s="3" t="s">
        <v>4</v>
      </c>
      <c r="O370" s="3" t="s">
        <v>5</v>
      </c>
      <c r="P370" s="3" t="s">
        <v>6</v>
      </c>
      <c r="Q370" s="3" t="s">
        <v>102</v>
      </c>
      <c r="R370" s="4"/>
      <c r="S370" s="3" t="s">
        <v>94</v>
      </c>
      <c r="T370" s="3" t="s">
        <v>93</v>
      </c>
      <c r="W370" s="4"/>
      <c r="X370" s="4"/>
      <c r="Y370" s="4"/>
      <c r="Z370" s="4"/>
      <c r="AA370" s="4"/>
      <c r="AB370" s="4"/>
      <c r="AC370" s="4"/>
    </row>
    <row r="371" spans="1:29" ht="15.75" thickBot="1" x14ac:dyDescent="0.3">
      <c r="A371" s="169"/>
      <c r="B371" s="3">
        <v>91159</v>
      </c>
      <c r="C371" s="3" t="s">
        <v>64</v>
      </c>
      <c r="D371" s="3">
        <v>2</v>
      </c>
      <c r="E371" s="3" t="s">
        <v>23</v>
      </c>
      <c r="F371" s="20">
        <v>10783</v>
      </c>
      <c r="G371" s="61">
        <v>727</v>
      </c>
      <c r="H371" s="61">
        <v>2028</v>
      </c>
      <c r="I371" s="31">
        <v>1910</v>
      </c>
      <c r="J371" s="31">
        <v>2854</v>
      </c>
      <c r="K371" s="31">
        <v>2400</v>
      </c>
      <c r="L371" s="22">
        <v>864</v>
      </c>
      <c r="M371" s="119">
        <f>I371/(F371-G371-H371)</f>
        <v>0.23791728948679622</v>
      </c>
      <c r="N371" s="23">
        <f>J371/(F371-G371-H371)</f>
        <v>0.35550572994519181</v>
      </c>
      <c r="O371" s="23">
        <f>K371/(F371-G371-H371)</f>
        <v>0.29895366218236175</v>
      </c>
      <c r="P371" s="24">
        <f>L371/(F371-G371-H371)</f>
        <v>0.10762331838565023</v>
      </c>
      <c r="Q371" s="44" t="s">
        <v>98</v>
      </c>
      <c r="R371" s="27"/>
      <c r="S371" s="2">
        <f>H371/F371</f>
        <v>0.18807381990169711</v>
      </c>
      <c r="T371" s="72">
        <f>G371/F371</f>
        <v>6.7420940369099513E-2</v>
      </c>
      <c r="W371" s="4"/>
      <c r="X371" s="4"/>
      <c r="Y371" s="4"/>
      <c r="Z371" s="4"/>
      <c r="AA371" s="4"/>
      <c r="AB371" s="4"/>
      <c r="AC371" s="4"/>
    </row>
    <row r="372" spans="1:29" x14ac:dyDescent="0.25">
      <c r="A372" s="169"/>
      <c r="B372" s="3"/>
      <c r="C372" s="3" t="s">
        <v>18</v>
      </c>
      <c r="D372" s="3"/>
      <c r="E372" s="3"/>
      <c r="F372" s="89">
        <v>1844</v>
      </c>
      <c r="G372" s="90">
        <v>65</v>
      </c>
      <c r="H372" s="90">
        <v>230</v>
      </c>
      <c r="I372" s="90">
        <v>222</v>
      </c>
      <c r="J372" s="90">
        <v>567</v>
      </c>
      <c r="K372" s="90">
        <v>517</v>
      </c>
      <c r="L372" s="91">
        <v>243</v>
      </c>
      <c r="M372" s="92">
        <f>I372/(F372-G372-H372)</f>
        <v>0.1433182698515171</v>
      </c>
      <c r="N372" s="93">
        <f>J372/(F372-G372-H372)</f>
        <v>0.36604260813428019</v>
      </c>
      <c r="O372" s="93">
        <f>K372/(F372-G372-H372)</f>
        <v>0.33376371852808262</v>
      </c>
      <c r="P372" s="94">
        <f>L372/(F372-G372-H372)</f>
        <v>0.15687540348612009</v>
      </c>
      <c r="Q372" s="85" t="s">
        <v>103</v>
      </c>
      <c r="R372" s="27"/>
      <c r="S372" s="2">
        <f t="shared" ref="S372:S375" si="58">H372/F372</f>
        <v>0.12472885032537961</v>
      </c>
      <c r="T372" s="72">
        <f t="shared" ref="T372:T375" si="59">G372/F372</f>
        <v>3.5249457700650758E-2</v>
      </c>
      <c r="W372" s="4"/>
      <c r="X372" s="4"/>
      <c r="Y372" s="4"/>
      <c r="Z372" s="4"/>
      <c r="AA372" s="4"/>
      <c r="AB372" s="4"/>
      <c r="AC372" s="4"/>
    </row>
    <row r="373" spans="1:29" x14ac:dyDescent="0.25">
      <c r="A373" s="169"/>
      <c r="B373" s="3"/>
      <c r="C373" s="3"/>
      <c r="D373" s="3"/>
      <c r="E373" s="3"/>
      <c r="F373" s="14">
        <v>5784</v>
      </c>
      <c r="G373" s="15">
        <v>288</v>
      </c>
      <c r="H373" s="15">
        <v>934</v>
      </c>
      <c r="I373" s="15">
        <v>875</v>
      </c>
      <c r="J373" s="15">
        <v>1632</v>
      </c>
      <c r="K373" s="15">
        <v>1465</v>
      </c>
      <c r="L373" s="86">
        <v>590</v>
      </c>
      <c r="M373" s="17">
        <f>I373/(F373-G373-H373)</f>
        <v>0.19180184129767647</v>
      </c>
      <c r="N373" s="18">
        <f>J373/(F373-G373-H373)</f>
        <v>0.3577378342832091</v>
      </c>
      <c r="O373" s="18">
        <f>K373/(F373-G373-H373)</f>
        <v>0.32113108285839542</v>
      </c>
      <c r="P373" s="19">
        <f>L373/(F373-G373-H373)</f>
        <v>0.12932924156071898</v>
      </c>
      <c r="Q373" s="85" t="s">
        <v>99</v>
      </c>
      <c r="R373" s="4"/>
      <c r="S373" s="2">
        <f t="shared" si="58"/>
        <v>0.16147994467496543</v>
      </c>
      <c r="T373" s="72">
        <f t="shared" si="59"/>
        <v>4.9792531120331947E-2</v>
      </c>
      <c r="W373" s="4"/>
      <c r="X373" s="4"/>
      <c r="Y373" s="4"/>
      <c r="Z373" s="4"/>
      <c r="AA373" s="4"/>
      <c r="AB373" s="4"/>
      <c r="AC373" s="4"/>
    </row>
    <row r="374" spans="1:29" x14ac:dyDescent="0.25">
      <c r="A374" s="169"/>
      <c r="B374" s="3"/>
      <c r="C374" s="3"/>
      <c r="D374" s="3"/>
      <c r="E374" s="3"/>
      <c r="F374" s="14">
        <v>4263</v>
      </c>
      <c r="G374" s="30">
        <v>338</v>
      </c>
      <c r="H374" s="30">
        <v>939</v>
      </c>
      <c r="I374" s="30">
        <v>844</v>
      </c>
      <c r="J374" s="30">
        <v>1057</v>
      </c>
      <c r="K374" s="30">
        <v>839</v>
      </c>
      <c r="L374" s="86">
        <v>246</v>
      </c>
      <c r="M374" s="120">
        <f>I374/(F374-G374-H374)</f>
        <v>0.28265237776289348</v>
      </c>
      <c r="N374" s="18">
        <f>J374/(F374-G374-H374)</f>
        <v>0.3539852645679839</v>
      </c>
      <c r="O374" s="18">
        <f>K374/(F374-G374-H374)</f>
        <v>0.28097789685197588</v>
      </c>
      <c r="P374" s="19">
        <f>L374/(F374-G374-H374)</f>
        <v>8.238446081714669E-2</v>
      </c>
      <c r="Q374" s="85" t="s">
        <v>101</v>
      </c>
      <c r="R374" s="4"/>
      <c r="S374" s="76">
        <f t="shared" si="58"/>
        <v>0.22026741731175228</v>
      </c>
      <c r="T374" s="72">
        <f t="shared" si="59"/>
        <v>7.9286887168660572E-2</v>
      </c>
      <c r="W374" s="4"/>
      <c r="X374" s="4"/>
      <c r="Y374" s="4"/>
      <c r="Z374" s="4"/>
      <c r="AA374" s="4"/>
      <c r="AB374" s="4"/>
      <c r="AC374" s="4"/>
    </row>
    <row r="375" spans="1:29" ht="15.75" thickBot="1" x14ac:dyDescent="0.3">
      <c r="A375" s="169"/>
      <c r="B375" s="3"/>
      <c r="C375" s="3"/>
      <c r="D375" s="3"/>
      <c r="E375" s="3"/>
      <c r="F375" s="20">
        <v>736</v>
      </c>
      <c r="G375" s="31">
        <v>101</v>
      </c>
      <c r="H375" s="31">
        <v>155</v>
      </c>
      <c r="I375" s="31">
        <v>191</v>
      </c>
      <c r="J375" s="31">
        <v>165</v>
      </c>
      <c r="K375" s="31">
        <v>96</v>
      </c>
      <c r="L375" s="87">
        <v>28</v>
      </c>
      <c r="M375" s="119">
        <f>I375/(F375-G375-H375)</f>
        <v>0.39791666666666664</v>
      </c>
      <c r="N375" s="23">
        <f>J375/(F375-G375-H375)</f>
        <v>0.34375</v>
      </c>
      <c r="O375" s="23">
        <f>K375/(F375-G375-H375)</f>
        <v>0.2</v>
      </c>
      <c r="P375" s="24">
        <f>L375/(F375-G375-H375)</f>
        <v>5.8333333333333334E-2</v>
      </c>
      <c r="Q375" s="85" t="s">
        <v>182</v>
      </c>
      <c r="R375" s="4"/>
      <c r="S375" s="76">
        <f t="shared" si="58"/>
        <v>0.21059782608695651</v>
      </c>
      <c r="T375" s="72">
        <f t="shared" si="59"/>
        <v>0.13722826086956522</v>
      </c>
      <c r="W375" s="4"/>
      <c r="X375" s="4"/>
      <c r="Y375" s="4"/>
      <c r="Z375" s="4"/>
      <c r="AA375" s="4"/>
      <c r="AB375" s="4"/>
      <c r="AC375" s="4"/>
    </row>
    <row r="376" spans="1:29" x14ac:dyDescent="0.25">
      <c r="B376" s="3"/>
      <c r="C376" s="3"/>
      <c r="D376" s="3"/>
      <c r="E376" s="3"/>
      <c r="F376" s="3"/>
      <c r="G376" s="3"/>
      <c r="H376" s="3"/>
      <c r="I376" s="3"/>
      <c r="J376" s="3"/>
      <c r="K376" s="3"/>
      <c r="L376" s="3"/>
      <c r="M376" s="3"/>
      <c r="N376" s="3"/>
      <c r="O376" s="3"/>
      <c r="P376" s="3"/>
      <c r="Q376" s="3"/>
      <c r="R376" s="4"/>
      <c r="S376" s="4"/>
      <c r="W376" s="4"/>
      <c r="X376" s="4"/>
      <c r="Y376" s="4"/>
      <c r="Z376" s="4"/>
      <c r="AA376" s="4"/>
      <c r="AB376" s="4"/>
      <c r="AC376" s="4"/>
    </row>
    <row r="377" spans="1:29" x14ac:dyDescent="0.25">
      <c r="A377" s="81"/>
      <c r="B377" s="81"/>
      <c r="C377" s="81"/>
      <c r="D377" s="81"/>
      <c r="E377" s="81"/>
      <c r="F377" s="81"/>
      <c r="G377" s="81"/>
      <c r="H377" s="81"/>
      <c r="I377" s="81"/>
      <c r="J377" s="81"/>
      <c r="K377" s="81"/>
      <c r="L377" s="81"/>
      <c r="M377" s="81"/>
      <c r="N377" s="81"/>
      <c r="O377" s="81"/>
      <c r="P377" s="81"/>
      <c r="Q377" s="68"/>
      <c r="R377" s="81"/>
      <c r="S377" s="103"/>
      <c r="W377" s="3"/>
      <c r="X377" s="3"/>
      <c r="Y377" s="3"/>
      <c r="Z377" s="3"/>
      <c r="AA377" s="3"/>
      <c r="AB377" s="3"/>
      <c r="AC377" s="3"/>
    </row>
    <row r="378" spans="1:29" x14ac:dyDescent="0.25">
      <c r="B378" s="82" t="s">
        <v>9</v>
      </c>
      <c r="C378" s="1"/>
      <c r="D378" s="82" t="s">
        <v>10</v>
      </c>
      <c r="E378" s="82"/>
      <c r="F378" s="82" t="s">
        <v>12</v>
      </c>
      <c r="G378" s="82" t="s">
        <v>3</v>
      </c>
      <c r="H378" s="82" t="s">
        <v>92</v>
      </c>
      <c r="I378" s="82" t="s">
        <v>13</v>
      </c>
      <c r="J378" s="82" t="s">
        <v>2</v>
      </c>
      <c r="K378" s="82" t="s">
        <v>0</v>
      </c>
      <c r="L378" s="3" t="s">
        <v>1</v>
      </c>
      <c r="M378" s="3" t="s">
        <v>14</v>
      </c>
      <c r="N378" s="3" t="s">
        <v>4</v>
      </c>
      <c r="O378" s="3" t="s">
        <v>5</v>
      </c>
      <c r="P378" s="3" t="s">
        <v>6</v>
      </c>
      <c r="Q378" s="3" t="s">
        <v>102</v>
      </c>
      <c r="R378" s="4"/>
      <c r="S378" s="3"/>
      <c r="T378" s="3"/>
      <c r="W378" s="4"/>
      <c r="X378" s="4"/>
      <c r="Y378" s="4"/>
      <c r="Z378" s="4"/>
      <c r="AA378" s="4"/>
      <c r="AB378" s="4"/>
      <c r="AC378" s="4"/>
    </row>
    <row r="379" spans="1:29" ht="15" customHeight="1" thickBot="1" x14ac:dyDescent="0.3">
      <c r="A379" s="164" t="s">
        <v>194</v>
      </c>
      <c r="B379" s="3">
        <v>91604</v>
      </c>
      <c r="C379" s="3" t="s">
        <v>65</v>
      </c>
      <c r="D379" s="3">
        <v>3</v>
      </c>
      <c r="E379" s="3" t="s">
        <v>16</v>
      </c>
      <c r="F379" s="20">
        <v>10951</v>
      </c>
      <c r="G379" s="61">
        <v>0</v>
      </c>
      <c r="H379" s="61">
        <v>0</v>
      </c>
      <c r="I379" s="31">
        <v>1014</v>
      </c>
      <c r="J379" s="31">
        <v>3071</v>
      </c>
      <c r="K379" s="31">
        <v>2601</v>
      </c>
      <c r="L379" s="22">
        <v>4265</v>
      </c>
      <c r="M379" s="28">
        <f>I379/(F379-G379-H379)</f>
        <v>9.2594283627066024E-2</v>
      </c>
      <c r="N379" s="23">
        <f>J379/(F379-G379-H379)</f>
        <v>0.2804310108665875</v>
      </c>
      <c r="O379" s="23">
        <f>K379/(F379-G379-H379)</f>
        <v>0.23751255593096521</v>
      </c>
      <c r="P379" s="78">
        <f>L379/(F379-G379-H379)</f>
        <v>0.38946214957538122</v>
      </c>
      <c r="Q379" s="44" t="s">
        <v>98</v>
      </c>
      <c r="R379" s="27"/>
      <c r="S379" s="2"/>
      <c r="T379" s="72"/>
      <c r="W379" s="4"/>
      <c r="X379" s="4"/>
      <c r="Y379" s="4"/>
      <c r="Z379" s="4"/>
      <c r="AA379" s="4"/>
      <c r="AB379" s="4"/>
      <c r="AC379" s="4"/>
    </row>
    <row r="380" spans="1:29" x14ac:dyDescent="0.25">
      <c r="A380" s="164"/>
      <c r="B380" s="3"/>
      <c r="C380" s="3" t="s">
        <v>21</v>
      </c>
      <c r="D380" s="3"/>
      <c r="E380" s="3"/>
      <c r="F380" s="89">
        <v>1628</v>
      </c>
      <c r="G380" s="90">
        <v>0</v>
      </c>
      <c r="H380" s="90">
        <v>0</v>
      </c>
      <c r="I380" s="90">
        <v>66</v>
      </c>
      <c r="J380" s="90">
        <v>380</v>
      </c>
      <c r="K380" s="90">
        <v>363</v>
      </c>
      <c r="L380" s="91">
        <v>819</v>
      </c>
      <c r="M380" s="92">
        <f>I380/(F380-G380-H380)</f>
        <v>4.0540540540540543E-2</v>
      </c>
      <c r="N380" s="93">
        <f>J380/(F380-G380-H380)</f>
        <v>0.2334152334152334</v>
      </c>
      <c r="O380" s="93">
        <f>K380/(F380-G380-H380)</f>
        <v>0.22297297297297297</v>
      </c>
      <c r="P380" s="102">
        <f>L380/(F380-G380-H380)</f>
        <v>0.50307125307125311</v>
      </c>
      <c r="Q380" s="85" t="s">
        <v>103</v>
      </c>
      <c r="R380" s="27"/>
      <c r="S380" s="2"/>
      <c r="T380" s="72"/>
      <c r="W380" s="4"/>
      <c r="X380" s="4"/>
      <c r="Y380" s="4"/>
      <c r="Z380" s="4"/>
      <c r="AA380" s="4"/>
      <c r="AB380" s="4"/>
      <c r="AC380" s="4"/>
    </row>
    <row r="381" spans="1:29" x14ac:dyDescent="0.25">
      <c r="A381" s="164"/>
      <c r="B381" s="3"/>
      <c r="C381" s="3"/>
      <c r="D381" s="3"/>
      <c r="E381" s="3"/>
      <c r="F381" s="14">
        <v>5099</v>
      </c>
      <c r="G381" s="15">
        <v>0</v>
      </c>
      <c r="H381" s="15">
        <v>0</v>
      </c>
      <c r="I381" s="15">
        <v>303</v>
      </c>
      <c r="J381" s="15">
        <v>1233</v>
      </c>
      <c r="K381" s="15">
        <v>1220</v>
      </c>
      <c r="L381" s="86">
        <v>2343</v>
      </c>
      <c r="M381" s="17">
        <f>I381/(F381-G381-H381)</f>
        <v>5.9423416356148263E-2</v>
      </c>
      <c r="N381" s="18">
        <f>J381/(F381-G381-H381)</f>
        <v>0.24181212002353403</v>
      </c>
      <c r="O381" s="18">
        <f>K381/(F381-G381-H381)</f>
        <v>0.23926260050990392</v>
      </c>
      <c r="P381" s="74">
        <f>L381/(F381-G381-H381)</f>
        <v>0.4595018631104138</v>
      </c>
      <c r="Q381" s="85" t="s">
        <v>99</v>
      </c>
      <c r="R381" s="4"/>
      <c r="S381" s="2"/>
      <c r="T381" s="72"/>
      <c r="W381" s="4"/>
      <c r="X381" s="4"/>
      <c r="Y381" s="4"/>
      <c r="Z381" s="4"/>
      <c r="AA381" s="4"/>
      <c r="AB381" s="4"/>
      <c r="AC381" s="4"/>
    </row>
    <row r="382" spans="1:29" x14ac:dyDescent="0.25">
      <c r="A382" s="164"/>
      <c r="B382" s="3"/>
      <c r="C382" s="3"/>
      <c r="D382" s="3"/>
      <c r="E382" s="3"/>
      <c r="F382" s="14">
        <v>4455</v>
      </c>
      <c r="G382" s="30">
        <v>0</v>
      </c>
      <c r="H382" s="30">
        <v>0</v>
      </c>
      <c r="I382" s="30">
        <v>475</v>
      </c>
      <c r="J382" s="30">
        <v>1352</v>
      </c>
      <c r="K382" s="30">
        <v>1045</v>
      </c>
      <c r="L382" s="86">
        <v>1583</v>
      </c>
      <c r="M382" s="17">
        <f>I382/(F382-G382-H382)</f>
        <v>0.10662177328843996</v>
      </c>
      <c r="N382" s="18">
        <f>J382/(F382-G382-H382)</f>
        <v>0.30347923681257016</v>
      </c>
      <c r="O382" s="18">
        <f>K382/(F382-G382-H382)</f>
        <v>0.23456790123456789</v>
      </c>
      <c r="P382" s="74">
        <f>L382/(F382-G382-H382)</f>
        <v>0.35533108866442198</v>
      </c>
      <c r="Q382" s="85" t="s">
        <v>101</v>
      </c>
      <c r="R382" s="4"/>
      <c r="S382" s="2"/>
      <c r="T382" s="72"/>
      <c r="W382" s="4"/>
      <c r="X382" s="4"/>
      <c r="Y382" s="4"/>
      <c r="Z382" s="4"/>
      <c r="AA382" s="4"/>
      <c r="AB382" s="4"/>
      <c r="AC382" s="4"/>
    </row>
    <row r="383" spans="1:29" ht="15.75" thickBot="1" x14ac:dyDescent="0.3">
      <c r="A383" s="164"/>
      <c r="B383" s="3"/>
      <c r="C383" s="3"/>
      <c r="D383" s="3"/>
      <c r="E383" s="3"/>
      <c r="F383" s="20">
        <v>1397</v>
      </c>
      <c r="G383" s="31">
        <v>0</v>
      </c>
      <c r="H383" s="31">
        <v>0</v>
      </c>
      <c r="I383" s="31">
        <v>236</v>
      </c>
      <c r="J383" s="31">
        <v>486</v>
      </c>
      <c r="K383" s="31">
        <v>336</v>
      </c>
      <c r="L383" s="87">
        <v>339</v>
      </c>
      <c r="M383" s="28">
        <f>I383/(F383-G383-H383)</f>
        <v>0.16893342877594847</v>
      </c>
      <c r="N383" s="23">
        <f>J383/(F383-G383-H383)</f>
        <v>0.34788833214030063</v>
      </c>
      <c r="O383" s="23">
        <f>K383/(F383-G383-H383)</f>
        <v>0.24051539012168932</v>
      </c>
      <c r="P383" s="24">
        <f>L383/(F383-G383-H383)</f>
        <v>0.24266284896206156</v>
      </c>
      <c r="Q383" s="85" t="s">
        <v>182</v>
      </c>
      <c r="R383" s="4"/>
      <c r="S383" s="4"/>
      <c r="W383" s="4"/>
      <c r="X383" s="4"/>
      <c r="Y383" s="4"/>
      <c r="Z383" s="4"/>
      <c r="AA383" s="4"/>
      <c r="AB383" s="4"/>
      <c r="AC383" s="4"/>
    </row>
    <row r="384" spans="1:29" x14ac:dyDescent="0.25">
      <c r="A384" s="164"/>
      <c r="B384" s="3"/>
      <c r="C384" s="3"/>
      <c r="D384" s="3"/>
      <c r="E384" s="3"/>
      <c r="F384" s="25"/>
      <c r="G384" s="25"/>
      <c r="H384" s="25"/>
      <c r="I384" s="25"/>
      <c r="J384" s="25"/>
      <c r="K384" s="25"/>
      <c r="L384" s="25"/>
      <c r="M384" s="3"/>
      <c r="N384" s="3"/>
      <c r="O384" s="3"/>
      <c r="P384" s="3"/>
      <c r="Q384" s="3"/>
      <c r="R384" s="4"/>
      <c r="S384" s="4"/>
      <c r="W384" s="3"/>
      <c r="X384" s="3"/>
      <c r="Y384" s="3"/>
      <c r="Z384" s="3"/>
      <c r="AA384" s="3"/>
      <c r="AB384" s="3"/>
      <c r="AC384" s="3"/>
    </row>
    <row r="385" spans="1:29" x14ac:dyDescent="0.25">
      <c r="A385" s="164"/>
      <c r="B385" s="3"/>
      <c r="C385" s="3"/>
      <c r="D385" s="3"/>
      <c r="E385" s="3"/>
      <c r="F385" s="82" t="s">
        <v>12</v>
      </c>
      <c r="G385" s="82" t="s">
        <v>3</v>
      </c>
      <c r="H385" s="82" t="s">
        <v>92</v>
      </c>
      <c r="I385" s="82" t="s">
        <v>13</v>
      </c>
      <c r="J385" s="82" t="s">
        <v>2</v>
      </c>
      <c r="K385" s="82" t="s">
        <v>0</v>
      </c>
      <c r="L385" s="3" t="s">
        <v>1</v>
      </c>
      <c r="M385" s="3" t="s">
        <v>14</v>
      </c>
      <c r="N385" s="3" t="s">
        <v>4</v>
      </c>
      <c r="O385" s="3" t="s">
        <v>5</v>
      </c>
      <c r="P385" s="3" t="s">
        <v>6</v>
      </c>
      <c r="Q385" s="3" t="s">
        <v>102</v>
      </c>
      <c r="R385" s="4"/>
      <c r="S385" s="3"/>
      <c r="T385" s="3"/>
      <c r="W385" s="4"/>
      <c r="X385" s="4"/>
      <c r="Y385" s="4"/>
      <c r="Z385" s="4"/>
      <c r="AA385" s="4"/>
      <c r="AB385" s="4"/>
      <c r="AC385" s="4"/>
    </row>
    <row r="386" spans="1:29" ht="15.75" thickBot="1" x14ac:dyDescent="0.3">
      <c r="A386" s="164"/>
      <c r="B386" s="3">
        <v>91607</v>
      </c>
      <c r="C386" s="3" t="s">
        <v>66</v>
      </c>
      <c r="D386" s="3">
        <v>3</v>
      </c>
      <c r="E386" s="3" t="s">
        <v>16</v>
      </c>
      <c r="F386" s="20">
        <v>6593</v>
      </c>
      <c r="G386" s="61">
        <v>0</v>
      </c>
      <c r="H386" s="61">
        <v>0</v>
      </c>
      <c r="I386" s="31">
        <v>1011</v>
      </c>
      <c r="J386" s="31">
        <v>1828</v>
      </c>
      <c r="K386" s="31">
        <v>1497</v>
      </c>
      <c r="L386" s="22">
        <v>2257</v>
      </c>
      <c r="M386" s="28">
        <f>I386/(F386-G386-H386)</f>
        <v>0.15334445624146822</v>
      </c>
      <c r="N386" s="23">
        <f>J386/(F386-G386-H386)</f>
        <v>0.27726376459881691</v>
      </c>
      <c r="O386" s="23">
        <f>K386/(F386-G386-H386)</f>
        <v>0.22705900197178827</v>
      </c>
      <c r="P386" s="78">
        <f>L386/(F386-G386-H386)</f>
        <v>0.3423327771879266</v>
      </c>
      <c r="Q386" s="44" t="s">
        <v>98</v>
      </c>
      <c r="R386" s="27"/>
      <c r="S386" s="2"/>
      <c r="T386" s="72"/>
      <c r="W386" s="4"/>
      <c r="X386" s="4"/>
      <c r="Y386" s="4"/>
      <c r="Z386" s="4"/>
      <c r="AA386" s="4"/>
      <c r="AB386" s="4"/>
      <c r="AC386" s="4"/>
    </row>
    <row r="387" spans="1:29" x14ac:dyDescent="0.25">
      <c r="A387" s="164"/>
      <c r="B387" s="3"/>
      <c r="C387" s="3" t="s">
        <v>21</v>
      </c>
      <c r="D387" s="3"/>
      <c r="E387" s="3"/>
      <c r="F387" s="89">
        <v>945</v>
      </c>
      <c r="G387" s="90">
        <v>0</v>
      </c>
      <c r="H387" s="90">
        <v>0</v>
      </c>
      <c r="I387" s="90">
        <v>59</v>
      </c>
      <c r="J387" s="90">
        <v>218</v>
      </c>
      <c r="K387" s="90">
        <v>258</v>
      </c>
      <c r="L387" s="91">
        <v>410</v>
      </c>
      <c r="M387" s="92">
        <f>I387/(F387-G387-H387)</f>
        <v>6.2433862433862432E-2</v>
      </c>
      <c r="N387" s="93">
        <f>J387/(F387-G387-H387)</f>
        <v>0.23068783068783069</v>
      </c>
      <c r="O387" s="93">
        <f>K387/(F387-G387-H387)</f>
        <v>0.27301587301587299</v>
      </c>
      <c r="P387" s="102">
        <f>L387/(F387-G387-H387)</f>
        <v>0.43386243386243384</v>
      </c>
      <c r="Q387" s="85" t="s">
        <v>103</v>
      </c>
      <c r="R387" s="27"/>
      <c r="S387" s="2"/>
      <c r="T387" s="72"/>
      <c r="W387" s="4"/>
      <c r="X387" s="4"/>
      <c r="Y387" s="4"/>
      <c r="Z387" s="4"/>
      <c r="AA387" s="4"/>
      <c r="AB387" s="4"/>
      <c r="AC387" s="4"/>
    </row>
    <row r="388" spans="1:29" x14ac:dyDescent="0.25">
      <c r="A388" s="164"/>
      <c r="B388" s="3"/>
      <c r="C388" s="3"/>
      <c r="D388" s="3"/>
      <c r="E388" s="3"/>
      <c r="F388" s="14">
        <v>3354</v>
      </c>
      <c r="G388" s="15">
        <v>0</v>
      </c>
      <c r="H388" s="15">
        <v>0</v>
      </c>
      <c r="I388" s="15">
        <v>405</v>
      </c>
      <c r="J388" s="15">
        <v>824</v>
      </c>
      <c r="K388" s="15">
        <v>776</v>
      </c>
      <c r="L388" s="86">
        <v>1349</v>
      </c>
      <c r="M388" s="17">
        <f>I388/(F388-G388-H388)</f>
        <v>0.12075134168157424</v>
      </c>
      <c r="N388" s="18">
        <f>J388/(F388-G388-H388)</f>
        <v>0.24567680381633869</v>
      </c>
      <c r="O388" s="18">
        <f>K388/(F388-G388-H388)</f>
        <v>0.23136553369111509</v>
      </c>
      <c r="P388" s="74">
        <f>L388/(F388-G388-H388)</f>
        <v>0.40220632081097196</v>
      </c>
      <c r="Q388" s="85" t="s">
        <v>99</v>
      </c>
      <c r="R388" s="4"/>
      <c r="S388" s="2"/>
      <c r="T388" s="72"/>
      <c r="W388" s="4"/>
      <c r="X388" s="4"/>
      <c r="Y388" s="4"/>
      <c r="Z388" s="4"/>
      <c r="AA388" s="4"/>
      <c r="AB388" s="4"/>
      <c r="AC388" s="4"/>
    </row>
    <row r="389" spans="1:29" x14ac:dyDescent="0.25">
      <c r="A389" s="164"/>
      <c r="B389" s="3"/>
      <c r="C389" s="3"/>
      <c r="D389" s="3"/>
      <c r="E389" s="3"/>
      <c r="F389" s="14">
        <v>2437</v>
      </c>
      <c r="G389" s="30">
        <v>0</v>
      </c>
      <c r="H389" s="30">
        <v>0</v>
      </c>
      <c r="I389" s="30">
        <v>408</v>
      </c>
      <c r="J389" s="30">
        <v>760</v>
      </c>
      <c r="K389" s="30">
        <v>532</v>
      </c>
      <c r="L389" s="86">
        <v>737</v>
      </c>
      <c r="M389" s="17">
        <f>I389/(F389-G389-H389)</f>
        <v>0.16741895773491999</v>
      </c>
      <c r="N389" s="18">
        <f>J389/(F389-G389-H389)</f>
        <v>0.31185884283955684</v>
      </c>
      <c r="O389" s="18">
        <f>K389/(F389-G389-H389)</f>
        <v>0.21830118998768977</v>
      </c>
      <c r="P389" s="74">
        <f>L389/(F389-G389-H389)</f>
        <v>0.3024210094378334</v>
      </c>
      <c r="Q389" s="85" t="s">
        <v>101</v>
      </c>
      <c r="R389" s="4"/>
      <c r="S389" s="2"/>
      <c r="T389" s="72"/>
      <c r="W389" s="4"/>
      <c r="X389" s="4"/>
      <c r="Y389" s="4"/>
      <c r="Z389" s="4"/>
      <c r="AA389" s="4"/>
      <c r="AB389" s="4"/>
      <c r="AC389" s="4"/>
    </row>
    <row r="390" spans="1:29" ht="15.75" thickBot="1" x14ac:dyDescent="0.3">
      <c r="A390" s="164"/>
      <c r="B390" s="3"/>
      <c r="C390" s="3"/>
      <c r="D390" s="3"/>
      <c r="E390" s="3"/>
      <c r="F390" s="20">
        <v>802</v>
      </c>
      <c r="G390" s="31">
        <v>0</v>
      </c>
      <c r="H390" s="31">
        <v>0</v>
      </c>
      <c r="I390" s="31">
        <v>198</v>
      </c>
      <c r="J390" s="31">
        <v>244</v>
      </c>
      <c r="K390" s="31">
        <v>189</v>
      </c>
      <c r="L390" s="87">
        <v>171</v>
      </c>
      <c r="M390" s="119">
        <f>I390/(F390-G390-H390)</f>
        <v>0.24688279301745636</v>
      </c>
      <c r="N390" s="23">
        <f>J390/(F390-G390-H390)</f>
        <v>0.30423940149625933</v>
      </c>
      <c r="O390" s="23">
        <f>K390/(F390-G390-H390)</f>
        <v>0.23566084788029926</v>
      </c>
      <c r="P390" s="24">
        <f>L390/(F390-G390-H390)</f>
        <v>0.21321695760598502</v>
      </c>
      <c r="Q390" s="85" t="s">
        <v>182</v>
      </c>
      <c r="R390" s="4"/>
      <c r="S390" s="4"/>
      <c r="W390" s="4"/>
      <c r="X390" s="4"/>
      <c r="Y390" s="4"/>
      <c r="Z390" s="4"/>
      <c r="AA390" s="4"/>
      <c r="AB390" s="4"/>
      <c r="AC390" s="4"/>
    </row>
    <row r="391" spans="1:29" x14ac:dyDescent="0.25">
      <c r="A391" s="164"/>
      <c r="B391" s="3"/>
      <c r="C391" s="3"/>
      <c r="D391" s="3"/>
      <c r="E391" s="3"/>
      <c r="F391" s="25"/>
      <c r="G391" s="25"/>
      <c r="H391" s="25"/>
      <c r="I391" s="25"/>
      <c r="J391" s="25"/>
      <c r="K391" s="25"/>
      <c r="L391" s="25"/>
      <c r="M391" s="3"/>
      <c r="N391" s="3"/>
      <c r="O391" s="3"/>
      <c r="P391" s="3"/>
      <c r="Q391" s="3"/>
      <c r="R391" s="4"/>
      <c r="S391" s="4"/>
      <c r="W391" s="3"/>
      <c r="X391" s="3"/>
      <c r="Y391" s="3"/>
      <c r="Z391" s="3"/>
      <c r="AA391" s="3"/>
      <c r="AB391" s="3"/>
      <c r="AC391" s="3"/>
    </row>
    <row r="392" spans="1:29" x14ac:dyDescent="0.25">
      <c r="A392" s="164"/>
      <c r="B392" s="3"/>
      <c r="C392" s="3"/>
      <c r="D392" s="3"/>
      <c r="E392" s="3"/>
      <c r="F392" s="82" t="s">
        <v>12</v>
      </c>
      <c r="G392" s="82" t="s">
        <v>3</v>
      </c>
      <c r="H392" s="82" t="s">
        <v>92</v>
      </c>
      <c r="I392" s="82" t="s">
        <v>13</v>
      </c>
      <c r="J392" s="82" t="s">
        <v>2</v>
      </c>
      <c r="K392" s="82" t="s">
        <v>0</v>
      </c>
      <c r="L392" s="3" t="s">
        <v>1</v>
      </c>
      <c r="M392" s="3" t="s">
        <v>14</v>
      </c>
      <c r="N392" s="3" t="s">
        <v>4</v>
      </c>
      <c r="O392" s="3" t="s">
        <v>5</v>
      </c>
      <c r="P392" s="3" t="s">
        <v>6</v>
      </c>
      <c r="Q392" s="3" t="s">
        <v>102</v>
      </c>
      <c r="R392" s="4"/>
      <c r="S392" s="3" t="s">
        <v>94</v>
      </c>
      <c r="T392" s="3" t="s">
        <v>93</v>
      </c>
      <c r="W392" s="4"/>
      <c r="X392" s="4"/>
      <c r="Y392" s="4"/>
      <c r="Z392" s="4"/>
      <c r="AA392" s="4"/>
      <c r="AB392" s="4"/>
      <c r="AC392" s="4"/>
    </row>
    <row r="393" spans="1:29" ht="15.75" thickBot="1" x14ac:dyDescent="0.3">
      <c r="A393" s="164"/>
      <c r="B393" s="3">
        <v>91603</v>
      </c>
      <c r="C393" s="3" t="s">
        <v>67</v>
      </c>
      <c r="D393" s="3">
        <v>3</v>
      </c>
      <c r="E393" s="3" t="s">
        <v>23</v>
      </c>
      <c r="F393" s="20">
        <v>9871</v>
      </c>
      <c r="G393" s="61">
        <v>645</v>
      </c>
      <c r="H393" s="61">
        <v>1677</v>
      </c>
      <c r="I393" s="31">
        <v>1391</v>
      </c>
      <c r="J393" s="31">
        <v>3105</v>
      </c>
      <c r="K393" s="31">
        <v>2275</v>
      </c>
      <c r="L393" s="22">
        <v>778</v>
      </c>
      <c r="M393" s="28">
        <f>I393/(F393-G393-H393)</f>
        <v>0.18426281626705523</v>
      </c>
      <c r="N393" s="23">
        <f>J393/(F393-G393-H393)</f>
        <v>0.41131275665651079</v>
      </c>
      <c r="O393" s="23">
        <f>K393/(F393-G393-H393)</f>
        <v>0.30136441912836137</v>
      </c>
      <c r="P393" s="24">
        <f>L393/(F393-G393-H393)</f>
        <v>0.10306000794807259</v>
      </c>
      <c r="Q393" s="44" t="s">
        <v>98</v>
      </c>
      <c r="R393" s="27"/>
      <c r="S393" s="2">
        <f>H393/F393</f>
        <v>0.16989160166143247</v>
      </c>
      <c r="T393" s="72">
        <f>G393/F393</f>
        <v>6.5342923715935572E-2</v>
      </c>
      <c r="W393" s="4"/>
      <c r="X393" s="4"/>
      <c r="Y393" s="4"/>
      <c r="Z393" s="4"/>
      <c r="AA393" s="4"/>
      <c r="AB393" s="4"/>
      <c r="AC393" s="4"/>
    </row>
    <row r="394" spans="1:29" x14ac:dyDescent="0.25">
      <c r="A394" s="164"/>
      <c r="B394" s="3"/>
      <c r="C394" s="3" t="s">
        <v>48</v>
      </c>
      <c r="D394" s="3"/>
      <c r="E394" s="3"/>
      <c r="F394" s="89">
        <v>1531</v>
      </c>
      <c r="G394" s="90">
        <v>48</v>
      </c>
      <c r="H394" s="90">
        <v>260</v>
      </c>
      <c r="I394" s="90">
        <v>149</v>
      </c>
      <c r="J394" s="90">
        <v>478</v>
      </c>
      <c r="K394" s="90">
        <v>431</v>
      </c>
      <c r="L394" s="91">
        <v>165</v>
      </c>
      <c r="M394" s="92">
        <f>I394/(F394-G394-H394)</f>
        <v>0.12183156173344235</v>
      </c>
      <c r="N394" s="93">
        <f>J394/(F394-G394-H394)</f>
        <v>0.39084219133278825</v>
      </c>
      <c r="O394" s="93">
        <f>K394/(F394-G394-H394)</f>
        <v>0.35241210139002455</v>
      </c>
      <c r="P394" s="94">
        <f>L394/(F394-G394-H394)</f>
        <v>0.1349141455437449</v>
      </c>
      <c r="Q394" s="85" t="s">
        <v>103</v>
      </c>
      <c r="R394" s="27"/>
      <c r="S394" s="2">
        <f t="shared" ref="S394:S397" si="60">H394/F394</f>
        <v>0.1698236446766819</v>
      </c>
      <c r="T394" s="72">
        <f t="shared" ref="T394:T397" si="61">G394/F394</f>
        <v>3.1352057478772045E-2</v>
      </c>
      <c r="W394" s="4"/>
      <c r="X394" s="4"/>
      <c r="Y394" s="4"/>
      <c r="Z394" s="4"/>
      <c r="AA394" s="4"/>
      <c r="AB394" s="4"/>
      <c r="AC394" s="4"/>
    </row>
    <row r="395" spans="1:29" x14ac:dyDescent="0.25">
      <c r="A395" s="164"/>
      <c r="B395" s="3"/>
      <c r="C395" s="3"/>
      <c r="D395" s="3"/>
      <c r="E395" s="3"/>
      <c r="F395" s="14">
        <v>4859</v>
      </c>
      <c r="G395" s="15">
        <v>225</v>
      </c>
      <c r="H395" s="15">
        <v>740</v>
      </c>
      <c r="I395" s="15">
        <v>519</v>
      </c>
      <c r="J395" s="15">
        <v>1568</v>
      </c>
      <c r="K395" s="15">
        <v>1319</v>
      </c>
      <c r="L395" s="86">
        <v>488</v>
      </c>
      <c r="M395" s="17">
        <f>I395/(F395-G395-H395)</f>
        <v>0.13328197226502311</v>
      </c>
      <c r="N395" s="18">
        <f>J395/(F395-G395-H395)</f>
        <v>0.40267077555213149</v>
      </c>
      <c r="O395" s="18">
        <f>K395/(F395-G395-H395)</f>
        <v>0.33872624550590652</v>
      </c>
      <c r="P395" s="19">
        <f>L395/(F395-G395-H395)</f>
        <v>0.12532100667693888</v>
      </c>
      <c r="Q395" s="85" t="s">
        <v>99</v>
      </c>
      <c r="R395" s="4"/>
      <c r="S395" s="2">
        <f t="shared" si="60"/>
        <v>0.15229471084585305</v>
      </c>
      <c r="T395" s="72">
        <f t="shared" si="61"/>
        <v>4.6305824243671537E-2</v>
      </c>
      <c r="W395" s="4"/>
      <c r="X395" s="4"/>
      <c r="Y395" s="4"/>
      <c r="Z395" s="4"/>
      <c r="AA395" s="4"/>
      <c r="AB395" s="4"/>
      <c r="AC395" s="4"/>
    </row>
    <row r="396" spans="1:29" x14ac:dyDescent="0.25">
      <c r="A396" s="164"/>
      <c r="B396" s="3"/>
      <c r="C396" s="3"/>
      <c r="D396" s="3"/>
      <c r="E396" s="3"/>
      <c r="F396" s="14">
        <v>3991</v>
      </c>
      <c r="G396" s="30">
        <v>302</v>
      </c>
      <c r="H396" s="30">
        <v>767</v>
      </c>
      <c r="I396" s="30">
        <v>594</v>
      </c>
      <c r="J396" s="30">
        <v>1251</v>
      </c>
      <c r="K396" s="30">
        <v>825</v>
      </c>
      <c r="L396" s="86">
        <v>252</v>
      </c>
      <c r="M396" s="120">
        <f>I396/(F396-G396-H396)</f>
        <v>0.20328542094455851</v>
      </c>
      <c r="N396" s="18">
        <f>J396/(F396-G396-H396)</f>
        <v>0.42813141683778233</v>
      </c>
      <c r="O396" s="18">
        <f>K396/(F396-G396-H396)</f>
        <v>0.28234086242299794</v>
      </c>
      <c r="P396" s="19">
        <f>L396/(F396-G396-H396)</f>
        <v>8.6242299794661192E-2</v>
      </c>
      <c r="Q396" s="85" t="s">
        <v>101</v>
      </c>
      <c r="R396" s="4"/>
      <c r="S396" s="2">
        <f t="shared" si="60"/>
        <v>0.19218241042345277</v>
      </c>
      <c r="T396" s="72">
        <f t="shared" si="61"/>
        <v>7.5670258080681535E-2</v>
      </c>
      <c r="W396" s="4"/>
      <c r="X396" s="4"/>
      <c r="Y396" s="4"/>
      <c r="Z396" s="4"/>
      <c r="AA396" s="4"/>
      <c r="AB396" s="4"/>
      <c r="AC396" s="4"/>
    </row>
    <row r="397" spans="1:29" ht="15.75" thickBot="1" x14ac:dyDescent="0.3">
      <c r="A397" s="164"/>
      <c r="B397" s="3"/>
      <c r="C397" s="3"/>
      <c r="D397" s="3"/>
      <c r="E397" s="3"/>
      <c r="F397" s="20">
        <v>1021</v>
      </c>
      <c r="G397" s="31">
        <v>118</v>
      </c>
      <c r="H397" s="31">
        <v>170</v>
      </c>
      <c r="I397" s="31">
        <v>278</v>
      </c>
      <c r="J397" s="31">
        <v>286</v>
      </c>
      <c r="K397" s="31">
        <v>131</v>
      </c>
      <c r="L397" s="87">
        <v>38</v>
      </c>
      <c r="M397" s="119">
        <f>I397/(F397-G397-H397)</f>
        <v>0.3792633015006821</v>
      </c>
      <c r="N397" s="23">
        <f>J397/(F397-G397-H397)</f>
        <v>0.39017735334242837</v>
      </c>
      <c r="O397" s="23">
        <f>K397/(F397-G397-H397)</f>
        <v>0.17871759890859482</v>
      </c>
      <c r="P397" s="24">
        <f>L397/(F397-G397-H397)</f>
        <v>5.1841746248294678E-2</v>
      </c>
      <c r="Q397" s="85" t="s">
        <v>182</v>
      </c>
      <c r="R397" s="4"/>
      <c r="S397" s="2">
        <f t="shared" si="60"/>
        <v>0.16650342801175319</v>
      </c>
      <c r="T397" s="72">
        <f t="shared" si="61"/>
        <v>0.11557296767874632</v>
      </c>
      <c r="W397" s="4"/>
      <c r="X397" s="4"/>
      <c r="Y397" s="4"/>
      <c r="Z397" s="4"/>
      <c r="AA397" s="4"/>
      <c r="AB397" s="4"/>
      <c r="AC397" s="4"/>
    </row>
    <row r="398" spans="1:29" x14ac:dyDescent="0.25">
      <c r="A398" s="164"/>
      <c r="B398" s="3"/>
      <c r="C398" s="3"/>
      <c r="D398" s="3"/>
      <c r="E398" s="3"/>
      <c r="F398" s="25"/>
      <c r="G398" s="25"/>
      <c r="H398" s="25"/>
      <c r="I398" s="25"/>
      <c r="J398" s="25"/>
      <c r="K398" s="25"/>
      <c r="L398" s="25"/>
      <c r="M398" s="3"/>
      <c r="N398" s="3"/>
      <c r="O398" s="3"/>
      <c r="P398" s="3"/>
      <c r="Q398" s="3"/>
      <c r="R398" s="4"/>
      <c r="S398" s="4"/>
      <c r="W398" s="3"/>
      <c r="X398" s="3"/>
      <c r="Y398" s="3"/>
      <c r="Z398" s="3"/>
      <c r="AA398" s="3"/>
      <c r="AB398" s="3"/>
      <c r="AC398" s="3"/>
    </row>
    <row r="399" spans="1:29" x14ac:dyDescent="0.25">
      <c r="A399" s="164"/>
      <c r="B399" s="3"/>
      <c r="C399" s="3"/>
      <c r="D399" s="3"/>
      <c r="E399" s="3"/>
      <c r="F399" s="82" t="s">
        <v>12</v>
      </c>
      <c r="G399" s="82" t="s">
        <v>3</v>
      </c>
      <c r="H399" s="82" t="s">
        <v>92</v>
      </c>
      <c r="I399" s="82" t="s">
        <v>13</v>
      </c>
      <c r="J399" s="82" t="s">
        <v>2</v>
      </c>
      <c r="K399" s="82" t="s">
        <v>0</v>
      </c>
      <c r="L399" s="3" t="s">
        <v>1</v>
      </c>
      <c r="M399" s="3" t="s">
        <v>14</v>
      </c>
      <c r="N399" s="3" t="s">
        <v>4</v>
      </c>
      <c r="O399" s="3" t="s">
        <v>5</v>
      </c>
      <c r="P399" s="3" t="s">
        <v>6</v>
      </c>
      <c r="Q399" s="3" t="s">
        <v>102</v>
      </c>
      <c r="R399" s="4"/>
      <c r="S399" s="3" t="s">
        <v>94</v>
      </c>
      <c r="T399" s="3" t="s">
        <v>93</v>
      </c>
      <c r="W399" s="4"/>
      <c r="X399" s="4"/>
      <c r="Y399" s="4"/>
      <c r="Z399" s="4"/>
      <c r="AA399" s="4"/>
      <c r="AB399" s="4"/>
      <c r="AC399" s="4"/>
    </row>
    <row r="400" spans="1:29" ht="15.75" thickBot="1" x14ac:dyDescent="0.3">
      <c r="A400" s="164"/>
      <c r="B400" s="3">
        <v>91605</v>
      </c>
      <c r="C400" s="3" t="s">
        <v>68</v>
      </c>
      <c r="D400" s="3">
        <v>3</v>
      </c>
      <c r="E400" s="3" t="s">
        <v>23</v>
      </c>
      <c r="F400" s="20">
        <v>7235</v>
      </c>
      <c r="G400" s="61">
        <v>478</v>
      </c>
      <c r="H400" s="61">
        <v>2005</v>
      </c>
      <c r="I400" s="31">
        <v>1010</v>
      </c>
      <c r="J400" s="31">
        <v>2041</v>
      </c>
      <c r="K400" s="31">
        <v>1192</v>
      </c>
      <c r="L400" s="22">
        <v>509</v>
      </c>
      <c r="M400" s="119">
        <f>I400/(F400-G400-H400)</f>
        <v>0.21254208754208753</v>
      </c>
      <c r="N400" s="23">
        <f>J400/(F400-G400-H400)</f>
        <v>0.429503367003367</v>
      </c>
      <c r="O400" s="23">
        <f>K400/(F400-G400-H400)</f>
        <v>0.25084175084175087</v>
      </c>
      <c r="P400" s="24">
        <f>L400/(F400-G400-H400)</f>
        <v>0.10711279461279462</v>
      </c>
      <c r="Q400" s="44" t="s">
        <v>98</v>
      </c>
      <c r="R400" s="27"/>
      <c r="S400" s="76">
        <f>H400/F400</f>
        <v>0.27712508638562544</v>
      </c>
      <c r="T400" s="72">
        <f>G400/F400</f>
        <v>6.6067726330338625E-2</v>
      </c>
      <c r="W400" s="4"/>
      <c r="X400" s="4"/>
      <c r="Y400" s="4"/>
      <c r="Z400" s="4"/>
      <c r="AA400" s="4"/>
      <c r="AB400" s="4"/>
      <c r="AC400" s="4"/>
    </row>
    <row r="401" spans="1:29" x14ac:dyDescent="0.25">
      <c r="A401" s="164"/>
      <c r="B401" s="3"/>
      <c r="C401" s="3" t="s">
        <v>18</v>
      </c>
      <c r="D401" s="3"/>
      <c r="E401" s="3"/>
      <c r="F401" s="89">
        <v>1174</v>
      </c>
      <c r="G401" s="90">
        <v>45</v>
      </c>
      <c r="H401" s="90">
        <v>282</v>
      </c>
      <c r="I401" s="90">
        <v>128</v>
      </c>
      <c r="J401" s="90">
        <v>371</v>
      </c>
      <c r="K401" s="90">
        <v>229</v>
      </c>
      <c r="L401" s="91">
        <v>119</v>
      </c>
      <c r="M401" s="92">
        <f>I401/(F401-G401-H401)</f>
        <v>0.1511216056670602</v>
      </c>
      <c r="N401" s="93">
        <f>J401/(F401-G401-H401)</f>
        <v>0.43801652892561982</v>
      </c>
      <c r="O401" s="93">
        <f>K401/(F401-G401-H401)</f>
        <v>0.27036599763872493</v>
      </c>
      <c r="P401" s="94">
        <f>L401/(F401-G401-H401)</f>
        <v>0.14049586776859505</v>
      </c>
      <c r="Q401" s="85" t="s">
        <v>103</v>
      </c>
      <c r="R401" s="27"/>
      <c r="S401" s="76">
        <f t="shared" ref="S401:S404" si="62">H401/F401</f>
        <v>0.24020442930153321</v>
      </c>
      <c r="T401" s="72">
        <f t="shared" ref="T401:T404" si="63">G401/F401</f>
        <v>3.8330494037478707E-2</v>
      </c>
      <c r="W401" s="4"/>
      <c r="X401" s="4"/>
      <c r="Y401" s="4"/>
      <c r="Z401" s="4"/>
      <c r="AA401" s="4"/>
      <c r="AB401" s="4"/>
      <c r="AC401" s="4"/>
    </row>
    <row r="402" spans="1:29" x14ac:dyDescent="0.25">
      <c r="A402" s="164"/>
      <c r="B402" s="3"/>
      <c r="C402" s="3"/>
      <c r="D402" s="3"/>
      <c r="E402" s="3"/>
      <c r="F402" s="14">
        <v>3632</v>
      </c>
      <c r="G402" s="15">
        <v>177</v>
      </c>
      <c r="H402" s="15">
        <v>889</v>
      </c>
      <c r="I402" s="15">
        <v>445</v>
      </c>
      <c r="J402" s="15">
        <v>1106</v>
      </c>
      <c r="K402" s="15">
        <v>705</v>
      </c>
      <c r="L402" s="86">
        <v>310</v>
      </c>
      <c r="M402" s="17">
        <f>I402/(F402-G402-H402)</f>
        <v>0.17342166796570538</v>
      </c>
      <c r="N402" s="18">
        <f>J402/(F402-G402-H402)</f>
        <v>0.43102104442712391</v>
      </c>
      <c r="O402" s="18">
        <f>K402/(F402-G402-H402)</f>
        <v>0.27474668745128605</v>
      </c>
      <c r="P402" s="19">
        <f>L402/(F402-G402-H402)</f>
        <v>0.12081060015588464</v>
      </c>
      <c r="Q402" s="85" t="s">
        <v>99</v>
      </c>
      <c r="R402" s="4"/>
      <c r="S402" s="76">
        <f t="shared" si="62"/>
        <v>0.24476872246696035</v>
      </c>
      <c r="T402" s="72">
        <f t="shared" si="63"/>
        <v>4.8733480176211451E-2</v>
      </c>
      <c r="W402" s="4"/>
      <c r="X402" s="4"/>
      <c r="Y402" s="4"/>
      <c r="Z402" s="4"/>
      <c r="AA402" s="4"/>
      <c r="AB402" s="4"/>
      <c r="AC402" s="4"/>
    </row>
    <row r="403" spans="1:29" x14ac:dyDescent="0.25">
      <c r="A403" s="164"/>
      <c r="B403" s="3"/>
      <c r="C403" s="3"/>
      <c r="D403" s="3"/>
      <c r="E403" s="3"/>
      <c r="F403" s="14">
        <v>3033</v>
      </c>
      <c r="G403" s="30">
        <v>237</v>
      </c>
      <c r="H403" s="30">
        <v>933</v>
      </c>
      <c r="I403" s="30">
        <v>462</v>
      </c>
      <c r="J403" s="30">
        <v>799</v>
      </c>
      <c r="K403" s="30">
        <v>432</v>
      </c>
      <c r="L403" s="86">
        <v>170</v>
      </c>
      <c r="M403" s="120">
        <f>I403/(F403-G403-H403)</f>
        <v>0.24798711755233493</v>
      </c>
      <c r="N403" s="18">
        <f>J403/(F403-G403-H403)</f>
        <v>0.42887815351583469</v>
      </c>
      <c r="O403" s="18">
        <f>K403/(F403-G403-H403)</f>
        <v>0.2318840579710145</v>
      </c>
      <c r="P403" s="19">
        <f>L403/(F403-G403-H403)</f>
        <v>9.1250670960815891E-2</v>
      </c>
      <c r="Q403" s="85" t="s">
        <v>101</v>
      </c>
      <c r="R403" s="4"/>
      <c r="S403" s="76">
        <f t="shared" si="62"/>
        <v>0.3076162215628091</v>
      </c>
      <c r="T403" s="72">
        <f t="shared" si="63"/>
        <v>7.8140454995054398E-2</v>
      </c>
      <c r="W403" s="4"/>
      <c r="X403" s="4"/>
      <c r="Y403" s="4"/>
      <c r="Z403" s="4"/>
      <c r="AA403" s="4"/>
      <c r="AB403" s="4"/>
      <c r="AC403" s="4"/>
    </row>
    <row r="404" spans="1:29" ht="15.75" thickBot="1" x14ac:dyDescent="0.3">
      <c r="A404" s="164"/>
      <c r="B404" s="3"/>
      <c r="C404" s="3"/>
      <c r="D404" s="3"/>
      <c r="E404" s="3"/>
      <c r="F404" s="20">
        <v>570</v>
      </c>
      <c r="G404" s="31">
        <v>64</v>
      </c>
      <c r="H404" s="31">
        <v>183</v>
      </c>
      <c r="I404" s="31">
        <v>103</v>
      </c>
      <c r="J404" s="31">
        <v>136</v>
      </c>
      <c r="K404" s="31">
        <v>55</v>
      </c>
      <c r="L404" s="87">
        <v>29</v>
      </c>
      <c r="M404" s="119">
        <f>I404/(F404-G404-H404)</f>
        <v>0.31888544891640869</v>
      </c>
      <c r="N404" s="23">
        <f>J404/(F404-G404-H404)</f>
        <v>0.42105263157894735</v>
      </c>
      <c r="O404" s="23">
        <f>K404/(F404-G404-H404)</f>
        <v>0.17027863777089783</v>
      </c>
      <c r="P404" s="24">
        <f>L404/(F404-G404-H404)</f>
        <v>8.9783281733746126E-2</v>
      </c>
      <c r="Q404" s="85" t="s">
        <v>182</v>
      </c>
      <c r="R404" s="4"/>
      <c r="S404" s="76">
        <f t="shared" si="62"/>
        <v>0.32105263157894737</v>
      </c>
      <c r="T404" s="72">
        <f t="shared" si="63"/>
        <v>0.11228070175438597</v>
      </c>
      <c r="W404" s="4"/>
      <c r="X404" s="4"/>
      <c r="Y404" s="4"/>
      <c r="Z404" s="4"/>
      <c r="AA404" s="4"/>
      <c r="AB404" s="4"/>
      <c r="AC404" s="4"/>
    </row>
    <row r="405" spans="1:29" x14ac:dyDescent="0.25">
      <c r="A405" s="164"/>
      <c r="B405" s="3"/>
      <c r="C405" s="3"/>
      <c r="D405" s="3"/>
      <c r="E405" s="3"/>
      <c r="F405" s="25"/>
      <c r="G405" s="25"/>
      <c r="H405" s="25"/>
      <c r="I405" s="25"/>
      <c r="J405" s="25"/>
      <c r="K405" s="25"/>
      <c r="L405" s="25"/>
      <c r="M405" s="3"/>
      <c r="N405" s="3"/>
      <c r="O405" s="3"/>
      <c r="P405" s="3"/>
      <c r="Q405" s="3"/>
      <c r="R405" s="4"/>
      <c r="S405" s="4"/>
      <c r="W405" s="3"/>
      <c r="X405" s="3"/>
      <c r="Y405" s="3"/>
      <c r="Z405" s="3"/>
      <c r="AA405" s="3"/>
      <c r="AB405" s="3"/>
      <c r="AC405" s="3"/>
    </row>
    <row r="406" spans="1:29" x14ac:dyDescent="0.25">
      <c r="A406" s="164"/>
      <c r="B406" s="3"/>
      <c r="C406" s="3"/>
      <c r="D406" s="3"/>
      <c r="E406" s="3"/>
      <c r="F406" s="82" t="s">
        <v>12</v>
      </c>
      <c r="G406" s="82" t="s">
        <v>3</v>
      </c>
      <c r="H406" s="82" t="s">
        <v>92</v>
      </c>
      <c r="I406" s="82" t="s">
        <v>13</v>
      </c>
      <c r="J406" s="82" t="s">
        <v>2</v>
      </c>
      <c r="K406" s="82" t="s">
        <v>0</v>
      </c>
      <c r="L406" s="3" t="s">
        <v>1</v>
      </c>
      <c r="M406" s="3" t="s">
        <v>14</v>
      </c>
      <c r="N406" s="3" t="s">
        <v>4</v>
      </c>
      <c r="O406" s="3" t="s">
        <v>5</v>
      </c>
      <c r="P406" s="3" t="s">
        <v>6</v>
      </c>
      <c r="Q406" s="3" t="s">
        <v>102</v>
      </c>
      <c r="R406" s="4"/>
      <c r="S406" s="3" t="s">
        <v>94</v>
      </c>
      <c r="T406" s="3" t="s">
        <v>93</v>
      </c>
      <c r="W406" s="4"/>
      <c r="X406" s="4"/>
      <c r="Y406" s="4"/>
      <c r="Z406" s="4"/>
      <c r="AA406" s="4"/>
      <c r="AB406" s="4"/>
      <c r="AC406" s="4"/>
    </row>
    <row r="407" spans="1:29" ht="15.75" thickBot="1" x14ac:dyDescent="0.3">
      <c r="A407" s="164"/>
      <c r="B407" s="3">
        <v>91606</v>
      </c>
      <c r="C407" s="3" t="s">
        <v>69</v>
      </c>
      <c r="D407" s="3">
        <v>3</v>
      </c>
      <c r="E407" s="3" t="s">
        <v>23</v>
      </c>
      <c r="F407" s="20">
        <v>10467</v>
      </c>
      <c r="G407" s="61">
        <v>825</v>
      </c>
      <c r="H407" s="61">
        <v>1569</v>
      </c>
      <c r="I407" s="31">
        <v>1417</v>
      </c>
      <c r="J407" s="31">
        <v>3473</v>
      </c>
      <c r="K407" s="31">
        <v>2382</v>
      </c>
      <c r="L407" s="22">
        <v>801</v>
      </c>
      <c r="M407" s="28">
        <f>I407/(F407-G407-H407)</f>
        <v>0.17552334943639292</v>
      </c>
      <c r="N407" s="23">
        <f>J407/(F407-G407-H407)</f>
        <v>0.43019943019943019</v>
      </c>
      <c r="O407" s="23">
        <f>K407/(F407-G407-H407)</f>
        <v>0.29505759940542547</v>
      </c>
      <c r="P407" s="24">
        <f>L407/(F407-G407-H407)</f>
        <v>9.9219620958751392E-2</v>
      </c>
      <c r="Q407" s="44" t="s">
        <v>98</v>
      </c>
      <c r="R407" s="27"/>
      <c r="S407" s="2">
        <f>H407/F407</f>
        <v>0.14989968472341644</v>
      </c>
      <c r="T407" s="72">
        <f>G407/F407</f>
        <v>7.8819145887073658E-2</v>
      </c>
      <c r="W407" s="4"/>
      <c r="X407" s="4"/>
      <c r="Y407" s="4"/>
      <c r="Z407" s="4"/>
      <c r="AA407" s="4"/>
      <c r="AB407" s="4"/>
      <c r="AC407" s="4"/>
    </row>
    <row r="408" spans="1:29" x14ac:dyDescent="0.25">
      <c r="A408" s="164"/>
      <c r="B408" s="3"/>
      <c r="C408" s="3" t="s">
        <v>18</v>
      </c>
      <c r="D408" s="3"/>
      <c r="E408" s="3"/>
      <c r="F408" s="89">
        <v>1646</v>
      </c>
      <c r="G408" s="90">
        <v>81</v>
      </c>
      <c r="H408" s="90">
        <v>198</v>
      </c>
      <c r="I408" s="90">
        <v>161</v>
      </c>
      <c r="J408" s="90">
        <v>552</v>
      </c>
      <c r="K408" s="90">
        <v>473</v>
      </c>
      <c r="L408" s="91">
        <v>181</v>
      </c>
      <c r="M408" s="92">
        <f>I408/(F408-G408-H408)</f>
        <v>0.11777615215801024</v>
      </c>
      <c r="N408" s="93">
        <f>J408/(F408-G408-H408)</f>
        <v>0.4038039502560351</v>
      </c>
      <c r="O408" s="93">
        <f>K408/(F408-G408-H408)</f>
        <v>0.34601316752011707</v>
      </c>
      <c r="P408" s="94">
        <f>L408/(F408-G408-H408)</f>
        <v>0.13240673006583761</v>
      </c>
      <c r="Q408" s="85" t="s">
        <v>103</v>
      </c>
      <c r="R408" s="27"/>
      <c r="S408" s="2">
        <f t="shared" ref="S408:S411" si="64">H408/F408</f>
        <v>0.12029161603888214</v>
      </c>
      <c r="T408" s="72">
        <f t="shared" ref="T408:T411" si="65">G408/F408</f>
        <v>4.9210206561360874E-2</v>
      </c>
      <c r="W408" s="4"/>
      <c r="X408" s="4"/>
      <c r="Y408" s="4"/>
      <c r="Z408" s="4"/>
      <c r="AA408" s="4"/>
      <c r="AB408" s="4"/>
      <c r="AC408" s="4"/>
    </row>
    <row r="409" spans="1:29" x14ac:dyDescent="0.25">
      <c r="A409" s="164"/>
      <c r="B409" s="3"/>
      <c r="C409" s="3"/>
      <c r="D409" s="3"/>
      <c r="E409" s="3"/>
      <c r="F409" s="14">
        <v>4980</v>
      </c>
      <c r="G409" s="15">
        <v>301</v>
      </c>
      <c r="H409" s="15">
        <v>701</v>
      </c>
      <c r="I409" s="15">
        <v>569</v>
      </c>
      <c r="J409" s="15">
        <v>1688</v>
      </c>
      <c r="K409" s="15">
        <v>1266</v>
      </c>
      <c r="L409" s="86">
        <v>455</v>
      </c>
      <c r="M409" s="17">
        <f>I409/(F409-G409-H409)</f>
        <v>0.14303670186023126</v>
      </c>
      <c r="N409" s="18">
        <f>J409/(F409-G409-H409)</f>
        <v>0.42433383609854197</v>
      </c>
      <c r="O409" s="18">
        <f>K409/(F409-G409-H409)</f>
        <v>0.31825037707390647</v>
      </c>
      <c r="P409" s="19">
        <f>L409/(F409-G409-H409)</f>
        <v>0.11437908496732026</v>
      </c>
      <c r="Q409" s="85" t="s">
        <v>99</v>
      </c>
      <c r="R409" s="4"/>
      <c r="S409" s="2">
        <f t="shared" si="64"/>
        <v>0.14076305220883534</v>
      </c>
      <c r="T409" s="72">
        <f t="shared" si="65"/>
        <v>6.0441767068273089E-2</v>
      </c>
      <c r="W409" s="4"/>
      <c r="X409" s="4"/>
      <c r="Y409" s="4"/>
      <c r="Z409" s="4"/>
      <c r="AA409" s="4"/>
      <c r="AB409" s="4"/>
      <c r="AC409" s="4"/>
    </row>
    <row r="410" spans="1:29" x14ac:dyDescent="0.25">
      <c r="A410" s="164"/>
      <c r="B410" s="3"/>
      <c r="C410" s="3"/>
      <c r="D410" s="3"/>
      <c r="E410" s="3"/>
      <c r="F410" s="14">
        <v>4332</v>
      </c>
      <c r="G410" s="30">
        <v>380</v>
      </c>
      <c r="H410" s="30">
        <v>706</v>
      </c>
      <c r="I410" s="30">
        <v>615</v>
      </c>
      <c r="J410" s="30">
        <v>1406</v>
      </c>
      <c r="K410" s="30">
        <v>926</v>
      </c>
      <c r="L410" s="86">
        <v>299</v>
      </c>
      <c r="M410" s="17">
        <f>I410/(F410-G410-H410)</f>
        <v>0.18946395563770796</v>
      </c>
      <c r="N410" s="18">
        <f>J410/(F410-G410-H410)</f>
        <v>0.43314849044978437</v>
      </c>
      <c r="O410" s="18">
        <f>K410/(F410-G410-H410)</f>
        <v>0.28527418361059764</v>
      </c>
      <c r="P410" s="19">
        <f>L410/(F410-G410-H410)</f>
        <v>9.2113370301910039E-2</v>
      </c>
      <c r="Q410" s="85" t="s">
        <v>101</v>
      </c>
      <c r="R410" s="4"/>
      <c r="S410" s="2">
        <f t="shared" si="64"/>
        <v>0.16297322253000923</v>
      </c>
      <c r="T410" s="72">
        <f t="shared" si="65"/>
        <v>8.771929824561403E-2</v>
      </c>
      <c r="W410" s="4"/>
      <c r="X410" s="4"/>
      <c r="Y410" s="4"/>
      <c r="Z410" s="4"/>
      <c r="AA410" s="4"/>
      <c r="AB410" s="4"/>
      <c r="AC410" s="4"/>
    </row>
    <row r="411" spans="1:29" ht="15.75" thickBot="1" x14ac:dyDescent="0.3">
      <c r="A411" s="164"/>
      <c r="B411" s="3"/>
      <c r="C411" s="3"/>
      <c r="D411" s="3"/>
      <c r="E411" s="3"/>
      <c r="F411" s="20">
        <v>1155</v>
      </c>
      <c r="G411" s="31">
        <v>144</v>
      </c>
      <c r="H411" s="31">
        <v>162</v>
      </c>
      <c r="I411" s="31">
        <v>233</v>
      </c>
      <c r="J411" s="31">
        <v>379</v>
      </c>
      <c r="K411" s="31">
        <v>190</v>
      </c>
      <c r="L411" s="87">
        <v>47</v>
      </c>
      <c r="M411" s="119">
        <f>I411/(F411-G411-H411)</f>
        <v>0.27444051825677268</v>
      </c>
      <c r="N411" s="23">
        <f>J411/(F411-G411-H411)</f>
        <v>0.44640753828032981</v>
      </c>
      <c r="O411" s="23">
        <f>K411/(F411-G411-H411)</f>
        <v>0.22379269729093051</v>
      </c>
      <c r="P411" s="24">
        <f>L411/(F411-G411-H411)</f>
        <v>5.5359246171967018E-2</v>
      </c>
      <c r="Q411" s="85" t="s">
        <v>182</v>
      </c>
      <c r="R411" s="4"/>
      <c r="S411" s="2">
        <f t="shared" si="64"/>
        <v>0.14025974025974025</v>
      </c>
      <c r="T411" s="72">
        <f t="shared" si="65"/>
        <v>0.12467532467532468</v>
      </c>
      <c r="W411" s="4"/>
      <c r="X411" s="4"/>
      <c r="Y411" s="4"/>
      <c r="Z411" s="4"/>
      <c r="AA411" s="4"/>
      <c r="AB411" s="4"/>
      <c r="AC411" s="4"/>
    </row>
    <row r="412" spans="1:29" x14ac:dyDescent="0.25">
      <c r="B412" s="3"/>
      <c r="C412" s="3"/>
      <c r="D412" s="3"/>
      <c r="E412" s="3"/>
      <c r="F412" s="3"/>
      <c r="G412" s="3"/>
      <c r="H412" s="3"/>
      <c r="I412" s="3"/>
      <c r="J412" s="3"/>
      <c r="K412" s="3"/>
      <c r="L412" s="3"/>
      <c r="M412" s="3"/>
      <c r="N412" s="3"/>
      <c r="O412" s="3"/>
      <c r="P412" s="3"/>
      <c r="Q412" s="3"/>
      <c r="R412" s="4"/>
      <c r="S412" s="4"/>
      <c r="W412" s="4"/>
      <c r="X412" s="4"/>
      <c r="Y412" s="4"/>
      <c r="Z412" s="4"/>
      <c r="AA412" s="4"/>
      <c r="AB412" s="4"/>
      <c r="AC412" s="4"/>
    </row>
    <row r="413" spans="1:29" x14ac:dyDescent="0.25">
      <c r="B413" s="3"/>
      <c r="C413" s="3"/>
      <c r="D413" s="3"/>
      <c r="E413" s="3"/>
      <c r="F413" s="3"/>
      <c r="G413" s="3"/>
      <c r="H413" s="3"/>
      <c r="I413" s="3"/>
      <c r="J413" s="3"/>
      <c r="K413" s="3"/>
      <c r="L413" s="3"/>
      <c r="M413" s="3"/>
      <c r="N413" s="3"/>
      <c r="O413" s="3"/>
      <c r="P413" s="3"/>
      <c r="Q413" s="3"/>
      <c r="R413" s="4"/>
      <c r="S413" s="4"/>
    </row>
    <row r="414" spans="1:29" x14ac:dyDescent="0.25">
      <c r="B414" s="3"/>
      <c r="C414" s="3"/>
      <c r="D414" s="3"/>
      <c r="E414" s="3"/>
      <c r="F414" s="3"/>
      <c r="G414" s="3"/>
      <c r="H414" s="3"/>
      <c r="I414" s="3"/>
      <c r="J414" s="3"/>
      <c r="K414" s="3"/>
      <c r="L414" s="3"/>
      <c r="M414" s="3"/>
      <c r="N414" s="3"/>
      <c r="O414" s="3"/>
      <c r="P414" s="3"/>
      <c r="Q414" s="3"/>
      <c r="R414" s="4"/>
      <c r="S414" s="4"/>
    </row>
    <row r="415" spans="1:29" x14ac:dyDescent="0.25">
      <c r="B415" s="3"/>
      <c r="C415" s="3"/>
      <c r="D415" s="3"/>
      <c r="E415" s="3"/>
      <c r="F415" s="3"/>
      <c r="G415" s="3"/>
      <c r="H415" s="3"/>
      <c r="I415" s="3"/>
      <c r="J415" s="3"/>
      <c r="K415" s="3"/>
      <c r="L415" s="3"/>
      <c r="M415" s="3"/>
      <c r="N415" s="3"/>
      <c r="O415" s="3"/>
      <c r="P415" s="3"/>
      <c r="Q415" s="3"/>
      <c r="R415" s="4"/>
      <c r="S415" s="4"/>
    </row>
    <row r="416" spans="1:29" x14ac:dyDescent="0.25">
      <c r="B416" s="3"/>
      <c r="C416" s="3"/>
      <c r="D416" s="3"/>
      <c r="E416" s="3"/>
      <c r="F416" s="3"/>
      <c r="G416" s="3"/>
      <c r="H416" s="3"/>
      <c r="I416" s="3"/>
      <c r="J416" s="3"/>
      <c r="K416" s="3"/>
      <c r="L416" s="3"/>
      <c r="M416" s="3"/>
      <c r="N416" s="3"/>
      <c r="O416" s="3"/>
      <c r="P416" s="3"/>
      <c r="Q416" s="3"/>
      <c r="R416" s="4"/>
      <c r="S416" s="4"/>
    </row>
    <row r="417" spans="2:19" x14ac:dyDescent="0.25">
      <c r="B417" s="3"/>
      <c r="C417" s="3"/>
      <c r="D417" s="3"/>
      <c r="E417" s="3"/>
      <c r="F417" s="3"/>
      <c r="G417" s="3"/>
      <c r="H417" s="3"/>
      <c r="I417" s="3"/>
      <c r="J417" s="3"/>
      <c r="K417" s="3"/>
      <c r="L417" s="3"/>
      <c r="M417" s="3"/>
      <c r="N417" s="3"/>
      <c r="O417" s="3"/>
      <c r="P417" s="3"/>
      <c r="Q417" s="3"/>
      <c r="R417" s="4"/>
      <c r="S417" s="4"/>
    </row>
    <row r="418" spans="2:19" x14ac:dyDescent="0.25">
      <c r="B418" s="3"/>
      <c r="C418" s="3"/>
      <c r="D418" s="3"/>
      <c r="E418" s="3"/>
      <c r="F418" s="3"/>
      <c r="G418" s="3"/>
      <c r="H418" s="3"/>
      <c r="I418" s="3"/>
      <c r="J418" s="3"/>
      <c r="K418" s="3"/>
      <c r="L418" s="3"/>
      <c r="M418" s="3"/>
      <c r="N418" s="3"/>
      <c r="O418" s="3"/>
      <c r="P418" s="3"/>
      <c r="Q418" s="3"/>
      <c r="R418" s="4"/>
      <c r="S418" s="4"/>
    </row>
    <row r="419" spans="2:19" x14ac:dyDescent="0.25">
      <c r="B419" s="3"/>
      <c r="C419" s="3"/>
      <c r="D419" s="3"/>
      <c r="E419" s="3"/>
      <c r="F419" s="3"/>
      <c r="G419" s="3"/>
      <c r="H419" s="3"/>
      <c r="I419" s="3"/>
      <c r="J419" s="3"/>
      <c r="K419" s="3"/>
      <c r="L419" s="3"/>
      <c r="M419" s="3"/>
      <c r="N419" s="3"/>
      <c r="O419" s="3"/>
      <c r="P419" s="3"/>
      <c r="Q419" s="3"/>
      <c r="R419" s="4"/>
      <c r="S419" s="4"/>
    </row>
    <row r="420" spans="2:19" x14ac:dyDescent="0.25">
      <c r="B420" s="3"/>
      <c r="C420" s="3"/>
      <c r="D420" s="3"/>
      <c r="E420" s="3"/>
      <c r="F420" s="3"/>
      <c r="G420" s="3"/>
      <c r="H420" s="3"/>
      <c r="I420" s="3"/>
      <c r="J420" s="3"/>
      <c r="K420" s="3"/>
      <c r="L420" s="3"/>
      <c r="M420" s="3"/>
      <c r="N420" s="3"/>
      <c r="O420" s="3"/>
      <c r="P420" s="3"/>
      <c r="Q420" s="3"/>
      <c r="R420" s="4"/>
      <c r="S420" s="4"/>
    </row>
    <row r="421" spans="2:19" x14ac:dyDescent="0.25">
      <c r="B421" s="3"/>
      <c r="C421" s="3"/>
      <c r="D421" s="3"/>
      <c r="E421" s="3"/>
      <c r="F421" s="3"/>
      <c r="G421" s="3"/>
      <c r="H421" s="3"/>
      <c r="I421" s="3"/>
      <c r="J421" s="3"/>
      <c r="K421" s="3"/>
      <c r="L421" s="3"/>
      <c r="M421" s="3"/>
      <c r="N421" s="3"/>
      <c r="O421" s="3"/>
      <c r="P421" s="3"/>
      <c r="Q421" s="3"/>
      <c r="R421" s="4"/>
      <c r="S421" s="4"/>
    </row>
    <row r="422" spans="2:19" x14ac:dyDescent="0.25">
      <c r="B422" s="3"/>
      <c r="C422" s="3"/>
      <c r="D422" s="3"/>
      <c r="E422" s="3"/>
      <c r="F422" s="3"/>
      <c r="G422" s="3"/>
      <c r="H422" s="3"/>
      <c r="I422" s="3"/>
      <c r="J422" s="3"/>
      <c r="K422" s="3"/>
      <c r="L422" s="3"/>
      <c r="M422" s="3"/>
      <c r="N422" s="3"/>
      <c r="O422" s="3"/>
      <c r="P422" s="3"/>
      <c r="Q422" s="3"/>
      <c r="R422" s="4"/>
      <c r="S422" s="4"/>
    </row>
    <row r="423" spans="2:19" x14ac:dyDescent="0.25">
      <c r="B423" s="3"/>
      <c r="C423" s="3"/>
      <c r="D423" s="3"/>
      <c r="E423" s="3"/>
      <c r="F423" s="3"/>
      <c r="G423" s="3"/>
      <c r="H423" s="3"/>
      <c r="I423" s="3"/>
      <c r="J423" s="3"/>
      <c r="K423" s="3"/>
      <c r="L423" s="3"/>
      <c r="M423" s="3"/>
      <c r="N423" s="3"/>
      <c r="O423" s="3"/>
      <c r="P423" s="3"/>
      <c r="Q423" s="3"/>
      <c r="R423" s="4"/>
      <c r="S423" s="4"/>
    </row>
    <row r="424" spans="2:19" x14ac:dyDescent="0.25">
      <c r="B424" s="3"/>
      <c r="C424" s="3"/>
      <c r="D424" s="3"/>
      <c r="E424" s="3"/>
      <c r="F424" s="3"/>
      <c r="G424" s="3"/>
      <c r="H424" s="3"/>
      <c r="I424" s="3"/>
      <c r="J424" s="3"/>
      <c r="K424" s="3"/>
      <c r="L424" s="3"/>
      <c r="M424" s="3"/>
      <c r="N424" s="3"/>
      <c r="O424" s="3"/>
      <c r="P424" s="3"/>
      <c r="Q424" s="3"/>
      <c r="R424" s="4"/>
      <c r="S424" s="4"/>
    </row>
  </sheetData>
  <mergeCells count="13">
    <mergeCell ref="A379:A411"/>
    <mergeCell ref="A142:A160"/>
    <mergeCell ref="A164:A203"/>
    <mergeCell ref="A207:A246"/>
    <mergeCell ref="A250:A289"/>
    <mergeCell ref="A293:A332"/>
    <mergeCell ref="A336:A375"/>
    <mergeCell ref="A92:A138"/>
    <mergeCell ref="B1:Q1"/>
    <mergeCell ref="A2:S2"/>
    <mergeCell ref="I4:L4"/>
    <mergeCell ref="A6:A45"/>
    <mergeCell ref="A49:A88"/>
  </mergeCells>
  <pageMargins left="0.25" right="0.25" top="0.75" bottom="0.75" header="0.3" footer="0.3"/>
  <pageSetup paperSize="9"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24"/>
  <sheetViews>
    <sheetView workbookViewId="0">
      <selection activeCell="B1" sqref="B1:Q1"/>
    </sheetView>
  </sheetViews>
  <sheetFormatPr defaultRowHeight="15" x14ac:dyDescent="0.25"/>
  <cols>
    <col min="1" max="1" width="5.5703125" customWidth="1"/>
    <col min="2" max="2" width="6.85546875" customWidth="1"/>
    <col min="3" max="3" width="13" customWidth="1"/>
    <col min="4" max="4" width="6.28515625" customWidth="1"/>
    <col min="5" max="5" width="4.5703125" customWidth="1"/>
    <col min="6" max="16" width="8.42578125" customWidth="1"/>
    <col min="17" max="17" width="6.85546875" style="107" customWidth="1"/>
    <col min="18" max="18" width="4.140625" customWidth="1"/>
  </cols>
  <sheetData>
    <row r="1" spans="1:29" ht="36" x14ac:dyDescent="0.55000000000000004">
      <c r="B1" s="171" t="s">
        <v>106</v>
      </c>
      <c r="C1" s="171"/>
      <c r="D1" s="171"/>
      <c r="E1" s="171"/>
      <c r="F1" s="171"/>
      <c r="G1" s="171"/>
      <c r="H1" s="171"/>
      <c r="I1" s="171"/>
      <c r="J1" s="171"/>
      <c r="K1" s="171"/>
      <c r="L1" s="171"/>
      <c r="M1" s="171"/>
      <c r="N1" s="171"/>
      <c r="O1" s="171"/>
      <c r="P1" s="171"/>
      <c r="Q1" s="171"/>
      <c r="R1" s="4"/>
      <c r="S1" s="4"/>
    </row>
    <row r="2" spans="1:29" ht="57.75" customHeight="1" x14ac:dyDescent="0.25">
      <c r="A2" s="172" t="s">
        <v>183</v>
      </c>
      <c r="B2" s="172"/>
      <c r="C2" s="172"/>
      <c r="D2" s="172"/>
      <c r="E2" s="172"/>
      <c r="F2" s="172"/>
      <c r="G2" s="172"/>
      <c r="H2" s="172"/>
      <c r="I2" s="172"/>
      <c r="J2" s="172"/>
      <c r="K2" s="172"/>
      <c r="L2" s="172"/>
      <c r="M2" s="172"/>
      <c r="N2" s="172"/>
      <c r="O2" s="172"/>
      <c r="P2" s="172"/>
      <c r="Q2" s="172"/>
      <c r="R2" s="172"/>
      <c r="S2" s="172"/>
    </row>
    <row r="3" spans="1:29" x14ac:dyDescent="0.25">
      <c r="A3" s="106"/>
      <c r="B3" s="106"/>
      <c r="C3" s="106"/>
      <c r="D3" s="106"/>
      <c r="E3" s="106"/>
      <c r="F3" s="106"/>
      <c r="G3" s="106"/>
      <c r="H3" s="106"/>
      <c r="I3" s="106"/>
      <c r="J3" s="106"/>
      <c r="K3" s="106"/>
      <c r="L3" s="106"/>
      <c r="M3" s="106"/>
      <c r="N3" s="106"/>
      <c r="O3" s="106"/>
      <c r="P3" s="106"/>
      <c r="Q3" s="68"/>
      <c r="R3" s="106"/>
      <c r="S3" s="106"/>
    </row>
    <row r="4" spans="1:29" x14ac:dyDescent="0.25">
      <c r="B4" s="107"/>
      <c r="C4" s="107"/>
      <c r="D4" s="107"/>
      <c r="E4" s="107"/>
      <c r="F4" s="107"/>
      <c r="G4" s="107"/>
      <c r="H4" s="107"/>
      <c r="I4" s="173" t="s">
        <v>8</v>
      </c>
      <c r="J4" s="173"/>
      <c r="K4" s="173"/>
      <c r="L4" s="173"/>
      <c r="M4" s="3"/>
      <c r="N4" s="3"/>
      <c r="O4" s="3"/>
      <c r="P4" s="3"/>
      <c r="Q4" s="3"/>
      <c r="R4" s="4"/>
      <c r="S4" s="4"/>
      <c r="W4" s="107">
        <v>90935</v>
      </c>
      <c r="X4" s="107" t="s">
        <v>3</v>
      </c>
      <c r="Y4" s="107" t="s">
        <v>92</v>
      </c>
      <c r="Z4" s="107" t="s">
        <v>104</v>
      </c>
      <c r="AA4" s="107" t="s">
        <v>2</v>
      </c>
      <c r="AB4" s="107" t="s">
        <v>0</v>
      </c>
      <c r="AC4" s="107" t="s">
        <v>1</v>
      </c>
    </row>
    <row r="5" spans="1:29" x14ac:dyDescent="0.25">
      <c r="B5" s="107" t="s">
        <v>9</v>
      </c>
      <c r="C5" s="1"/>
      <c r="D5" s="107" t="s">
        <v>10</v>
      </c>
      <c r="E5" s="107"/>
      <c r="F5" s="107" t="s">
        <v>12</v>
      </c>
      <c r="G5" s="107" t="s">
        <v>3</v>
      </c>
      <c r="H5" s="107" t="s">
        <v>92</v>
      </c>
      <c r="I5" s="107" t="s">
        <v>13</v>
      </c>
      <c r="J5" s="107" t="s">
        <v>2</v>
      </c>
      <c r="K5" s="107" t="s">
        <v>0</v>
      </c>
      <c r="L5" s="3" t="s">
        <v>1</v>
      </c>
      <c r="M5" s="3" t="s">
        <v>14</v>
      </c>
      <c r="N5" s="3" t="s">
        <v>4</v>
      </c>
      <c r="O5" s="3" t="s">
        <v>5</v>
      </c>
      <c r="P5" s="3" t="s">
        <v>6</v>
      </c>
      <c r="Q5" s="3" t="s">
        <v>102</v>
      </c>
      <c r="R5" s="4"/>
      <c r="S5" s="3"/>
      <c r="W5">
        <v>10</v>
      </c>
      <c r="Z5">
        <v>105</v>
      </c>
      <c r="AA5">
        <v>727</v>
      </c>
      <c r="AB5">
        <v>641</v>
      </c>
      <c r="AC5">
        <v>1343</v>
      </c>
    </row>
    <row r="6" spans="1:29" ht="15" customHeight="1" thickBot="1" x14ac:dyDescent="0.3">
      <c r="A6" s="174" t="s">
        <v>195</v>
      </c>
      <c r="B6" s="107">
        <v>90935</v>
      </c>
      <c r="C6" s="107" t="s">
        <v>15</v>
      </c>
      <c r="D6" s="107">
        <v>1</v>
      </c>
      <c r="E6" s="107" t="s">
        <v>16</v>
      </c>
      <c r="F6" s="37">
        <f>SUM(I6:L6)</f>
        <v>25196</v>
      </c>
      <c r="G6" s="59"/>
      <c r="H6" s="59"/>
      <c r="I6" s="21">
        <v>2384</v>
      </c>
      <c r="J6" s="21">
        <v>10708</v>
      </c>
      <c r="K6" s="21">
        <v>5356</v>
      </c>
      <c r="L6" s="22">
        <v>6748</v>
      </c>
      <c r="M6" s="28">
        <f>I6/(F6-G6-H6)</f>
        <v>9.4618193364026035E-2</v>
      </c>
      <c r="N6" s="23">
        <f>J6/(F6-G6-H6)</f>
        <v>0.42498809334815052</v>
      </c>
      <c r="O6" s="23">
        <f>K6/(F6-G6-H6)</f>
        <v>0.21257342435307192</v>
      </c>
      <c r="P6" s="24">
        <f>L6/(F6-G6-H6)</f>
        <v>0.26782028893475157</v>
      </c>
      <c r="Q6" s="44" t="s">
        <v>98</v>
      </c>
      <c r="R6" s="4"/>
      <c r="S6" s="4"/>
      <c r="W6">
        <v>9</v>
      </c>
      <c r="Z6">
        <v>166</v>
      </c>
      <c r="AA6">
        <v>851</v>
      </c>
      <c r="AB6">
        <v>641</v>
      </c>
      <c r="AC6">
        <v>888</v>
      </c>
    </row>
    <row r="7" spans="1:29" x14ac:dyDescent="0.25">
      <c r="A7" s="174"/>
      <c r="B7" s="107"/>
      <c r="C7" s="107" t="s">
        <v>18</v>
      </c>
      <c r="D7" s="107"/>
      <c r="E7" s="107"/>
      <c r="F7" s="89">
        <f>SUM(G7:L7)</f>
        <v>2816</v>
      </c>
      <c r="G7" s="90"/>
      <c r="H7" s="90"/>
      <c r="I7" s="90">
        <f>Z5</f>
        <v>105</v>
      </c>
      <c r="J7" s="90">
        <f>AA5</f>
        <v>727</v>
      </c>
      <c r="K7" s="90">
        <f>AB5</f>
        <v>641</v>
      </c>
      <c r="L7" s="91">
        <f>AC5</f>
        <v>1343</v>
      </c>
      <c r="M7" s="92">
        <f>I7/(F7-G7-H7)</f>
        <v>3.7286931818181816E-2</v>
      </c>
      <c r="N7" s="93">
        <f>J7/(F7-G7-H7)</f>
        <v>0.25816761363636365</v>
      </c>
      <c r="O7" s="93">
        <f>K7/(F7-G7-H7)</f>
        <v>0.22762784090909091</v>
      </c>
      <c r="P7" s="102">
        <f>L7/(F7-G7-H7)</f>
        <v>0.47691761363636365</v>
      </c>
      <c r="Q7" s="85" t="s">
        <v>103</v>
      </c>
      <c r="R7" s="84"/>
      <c r="S7" s="4"/>
      <c r="W7">
        <v>8</v>
      </c>
      <c r="Z7">
        <v>230</v>
      </c>
      <c r="AA7">
        <v>1381</v>
      </c>
      <c r="AB7">
        <v>791</v>
      </c>
      <c r="AC7">
        <v>1005</v>
      </c>
    </row>
    <row r="8" spans="1:29" x14ac:dyDescent="0.25">
      <c r="A8" s="174"/>
      <c r="B8" s="107"/>
      <c r="C8" s="107"/>
      <c r="D8" s="107"/>
      <c r="E8" s="107"/>
      <c r="F8" s="14">
        <f>SUM(G8:L8)</f>
        <v>8769</v>
      </c>
      <c r="G8" s="15"/>
      <c r="H8" s="15"/>
      <c r="I8" s="15">
        <f>SUM(Z5:Z7)</f>
        <v>501</v>
      </c>
      <c r="J8" s="15">
        <f t="shared" ref="J8:L8" si="0">SUM(AA5:AA7)</f>
        <v>2959</v>
      </c>
      <c r="K8" s="15">
        <f t="shared" si="0"/>
        <v>2073</v>
      </c>
      <c r="L8" s="86">
        <f t="shared" si="0"/>
        <v>3236</v>
      </c>
      <c r="M8" s="17">
        <f>I8/(F8-G8-H8)</f>
        <v>5.7133082449538145E-2</v>
      </c>
      <c r="N8" s="18">
        <f>J8/(F8-G8-H8)</f>
        <v>0.33743870452731212</v>
      </c>
      <c r="O8" s="18">
        <f>K8/(F8-G8-H8)</f>
        <v>0.23640095791994525</v>
      </c>
      <c r="P8" s="74">
        <f>L8/(F8-G8-H8)</f>
        <v>0.36902725510320444</v>
      </c>
      <c r="Q8" s="85" t="s">
        <v>99</v>
      </c>
      <c r="R8" s="4"/>
      <c r="S8" s="4"/>
      <c r="W8">
        <v>3</v>
      </c>
      <c r="Z8">
        <v>301</v>
      </c>
      <c r="AA8">
        <v>843</v>
      </c>
      <c r="AB8">
        <v>393</v>
      </c>
      <c r="AC8">
        <v>360</v>
      </c>
    </row>
    <row r="9" spans="1:29" x14ac:dyDescent="0.25">
      <c r="A9" s="174"/>
      <c r="B9" s="107"/>
      <c r="C9" s="107"/>
      <c r="D9" s="107"/>
      <c r="E9" s="107"/>
      <c r="F9" s="14">
        <f>SUM(G9:L9)</f>
        <v>11885</v>
      </c>
      <c r="G9" s="30"/>
      <c r="H9" s="30"/>
      <c r="I9" s="30">
        <f>I6-I8-I10</f>
        <v>1157</v>
      </c>
      <c r="J9" s="30">
        <f t="shared" ref="J9:L9" si="1">J6-J8-J10</f>
        <v>5430</v>
      </c>
      <c r="K9" s="30">
        <f t="shared" si="1"/>
        <v>2447</v>
      </c>
      <c r="L9" s="86">
        <f t="shared" si="1"/>
        <v>2851</v>
      </c>
      <c r="M9" s="17">
        <f>I9/(F9-G9-H9)</f>
        <v>9.7349600336558692E-2</v>
      </c>
      <c r="N9" s="18">
        <f>J9/(F9-G9-H9)</f>
        <v>0.45687841817416913</v>
      </c>
      <c r="O9" s="18">
        <f>K9/(F9-G9-H9)</f>
        <v>0.20588977702986958</v>
      </c>
      <c r="P9" s="19">
        <f>L9/(F9-G9-H9)</f>
        <v>0.23988220445940261</v>
      </c>
      <c r="Q9" s="85" t="s">
        <v>184</v>
      </c>
      <c r="R9" s="4"/>
      <c r="S9" s="4"/>
      <c r="W9">
        <v>2</v>
      </c>
      <c r="Z9">
        <v>188</v>
      </c>
      <c r="AA9">
        <v>785</v>
      </c>
      <c r="AB9">
        <v>260</v>
      </c>
      <c r="AC9">
        <v>191</v>
      </c>
    </row>
    <row r="10" spans="1:29" ht="15.75" thickBot="1" x14ac:dyDescent="0.3">
      <c r="A10" s="174"/>
      <c r="B10" s="107"/>
      <c r="C10" s="107"/>
      <c r="D10" s="107"/>
      <c r="E10" s="107"/>
      <c r="F10" s="20">
        <f>SUM(G10:L10)</f>
        <v>4542</v>
      </c>
      <c r="G10" s="31"/>
      <c r="H10" s="31"/>
      <c r="I10" s="31">
        <f>SUM(Z8:Z10)</f>
        <v>726</v>
      </c>
      <c r="J10" s="31">
        <f t="shared" ref="J10:L10" si="2">SUM(AA8:AA10)</f>
        <v>2319</v>
      </c>
      <c r="K10" s="31">
        <f t="shared" si="2"/>
        <v>836</v>
      </c>
      <c r="L10" s="87">
        <f t="shared" si="2"/>
        <v>661</v>
      </c>
      <c r="M10" s="28">
        <f>I10/(F10-G10-H10)</f>
        <v>0.15984147952443858</v>
      </c>
      <c r="N10" s="23">
        <f>J10/(F10-G10-H10)</f>
        <v>0.51056803170409515</v>
      </c>
      <c r="O10" s="23">
        <f>K10/(F10-G10-H10)</f>
        <v>0.18405988551298988</v>
      </c>
      <c r="P10" s="24">
        <f>L10/(F10-G10-H10)</f>
        <v>0.14553060325847644</v>
      </c>
      <c r="Q10" s="85" t="s">
        <v>100</v>
      </c>
      <c r="R10" s="4"/>
      <c r="S10" s="4"/>
      <c r="W10">
        <v>1</v>
      </c>
      <c r="Z10">
        <v>237</v>
      </c>
      <c r="AA10">
        <v>691</v>
      </c>
      <c r="AB10">
        <v>183</v>
      </c>
      <c r="AC10">
        <v>110</v>
      </c>
    </row>
    <row r="11" spans="1:29" x14ac:dyDescent="0.25">
      <c r="A11" s="174"/>
      <c r="B11" s="107"/>
      <c r="C11" s="107"/>
      <c r="D11" s="107"/>
      <c r="E11" s="107"/>
      <c r="F11" s="5"/>
      <c r="G11" s="5"/>
      <c r="H11" s="5"/>
      <c r="I11" s="5"/>
      <c r="J11" s="5"/>
      <c r="K11" s="5"/>
      <c r="L11" s="25"/>
      <c r="M11" s="26"/>
      <c r="N11" s="26"/>
      <c r="O11" s="26"/>
      <c r="P11" s="26"/>
      <c r="Q11" s="25"/>
      <c r="R11" s="4"/>
      <c r="S11" s="4"/>
    </row>
    <row r="12" spans="1:29" x14ac:dyDescent="0.25">
      <c r="A12" s="174"/>
      <c r="B12" s="107"/>
      <c r="C12" s="107"/>
      <c r="D12" s="107"/>
      <c r="E12" s="107"/>
      <c r="F12" s="107" t="s">
        <v>12</v>
      </c>
      <c r="G12" s="107" t="s">
        <v>3</v>
      </c>
      <c r="H12" s="107" t="s">
        <v>92</v>
      </c>
      <c r="I12" s="107" t="s">
        <v>13</v>
      </c>
      <c r="J12" s="107" t="s">
        <v>2</v>
      </c>
      <c r="K12" s="107" t="s">
        <v>0</v>
      </c>
      <c r="L12" s="3" t="s">
        <v>1</v>
      </c>
      <c r="M12" s="3" t="s">
        <v>14</v>
      </c>
      <c r="N12" s="3" t="s">
        <v>4</v>
      </c>
      <c r="O12" s="3" t="s">
        <v>5</v>
      </c>
      <c r="P12" s="3" t="s">
        <v>6</v>
      </c>
      <c r="Q12" s="3" t="s">
        <v>95</v>
      </c>
      <c r="R12" s="4"/>
      <c r="S12" s="4"/>
    </row>
    <row r="13" spans="1:29" ht="15.75" thickBot="1" x14ac:dyDescent="0.3">
      <c r="A13" s="174"/>
      <c r="B13" s="107">
        <v>90936</v>
      </c>
      <c r="C13" s="107" t="s">
        <v>70</v>
      </c>
      <c r="D13" s="107">
        <v>1</v>
      </c>
      <c r="E13" s="107" t="s">
        <v>16</v>
      </c>
      <c r="F13" s="37">
        <v>2243</v>
      </c>
      <c r="G13" s="59">
        <v>75</v>
      </c>
      <c r="H13" s="59"/>
      <c r="I13" s="21">
        <v>332</v>
      </c>
      <c r="J13" s="21">
        <v>868</v>
      </c>
      <c r="K13" s="21">
        <v>523</v>
      </c>
      <c r="L13" s="22">
        <v>445</v>
      </c>
      <c r="M13" s="28">
        <f>I13/(F13-G13-H13)</f>
        <v>0.15313653136531366</v>
      </c>
      <c r="N13" s="23">
        <f>J13/(F13-G13-H13)</f>
        <v>0.40036900369003692</v>
      </c>
      <c r="O13" s="23">
        <f>K13/(F13-G13-H13)</f>
        <v>0.24123616236162362</v>
      </c>
      <c r="P13" s="24">
        <f>L13/(F13-G13-H13)</f>
        <v>0.20525830258302583</v>
      </c>
      <c r="Q13" s="44">
        <v>2018</v>
      </c>
      <c r="R13" s="4"/>
      <c r="S13" s="4"/>
    </row>
    <row r="14" spans="1:29" x14ac:dyDescent="0.25">
      <c r="A14" s="174"/>
      <c r="B14" s="107"/>
      <c r="C14" s="107"/>
      <c r="D14" s="107"/>
      <c r="E14" s="107"/>
      <c r="F14" s="49"/>
      <c r="G14" s="60"/>
      <c r="H14" s="60"/>
      <c r="I14" s="15"/>
      <c r="J14" s="15"/>
      <c r="K14" s="15"/>
      <c r="L14" s="16"/>
      <c r="M14" s="17"/>
      <c r="N14" s="18"/>
      <c r="O14" s="18"/>
      <c r="P14" s="19"/>
      <c r="Q14" s="44"/>
      <c r="R14" s="4"/>
      <c r="S14" s="4"/>
    </row>
    <row r="15" spans="1:29" x14ac:dyDescent="0.25">
      <c r="A15" s="174"/>
      <c r="B15" s="107"/>
      <c r="C15" s="107"/>
      <c r="D15" s="107"/>
      <c r="E15" s="107"/>
      <c r="F15" s="49"/>
      <c r="G15" s="60"/>
      <c r="H15" s="60"/>
      <c r="I15" s="15"/>
      <c r="J15" s="15"/>
      <c r="K15" s="15"/>
      <c r="L15" s="16"/>
      <c r="M15" s="17"/>
      <c r="N15" s="18"/>
      <c r="O15" s="18"/>
      <c r="P15" s="19"/>
      <c r="Q15" s="44"/>
      <c r="R15" s="4"/>
      <c r="S15" s="4"/>
    </row>
    <row r="16" spans="1:29" x14ac:dyDescent="0.25">
      <c r="A16" s="174"/>
      <c r="B16" s="107"/>
      <c r="C16" s="107"/>
      <c r="D16" s="107"/>
      <c r="E16" s="107"/>
      <c r="F16" s="14"/>
      <c r="G16" s="58"/>
      <c r="H16" s="58"/>
      <c r="I16" s="30"/>
      <c r="J16" s="30"/>
      <c r="K16" s="30"/>
      <c r="L16" s="16"/>
      <c r="M16" s="65"/>
      <c r="N16" s="66"/>
      <c r="O16" s="66"/>
      <c r="P16" s="67"/>
      <c r="Q16" s="44"/>
      <c r="R16" s="4"/>
      <c r="S16" s="4"/>
    </row>
    <row r="17" spans="1:29" ht="15.75" thickBot="1" x14ac:dyDescent="0.3">
      <c r="A17" s="174"/>
      <c r="B17" s="107"/>
      <c r="C17" s="107"/>
      <c r="D17" s="107"/>
      <c r="E17" s="107"/>
      <c r="F17" s="37"/>
      <c r="G17" s="59"/>
      <c r="H17" s="59"/>
      <c r="I17" s="21"/>
      <c r="J17" s="21"/>
      <c r="K17" s="21"/>
      <c r="L17" s="22"/>
      <c r="M17" s="28"/>
      <c r="N17" s="23"/>
      <c r="O17" s="23"/>
      <c r="P17" s="24"/>
      <c r="Q17" s="44"/>
      <c r="R17" s="4"/>
      <c r="S17" s="4"/>
    </row>
    <row r="18" spans="1:29" x14ac:dyDescent="0.25">
      <c r="A18" s="174"/>
      <c r="B18" s="107"/>
      <c r="C18" s="107"/>
      <c r="D18" s="107"/>
      <c r="E18" s="107"/>
      <c r="F18" s="5"/>
      <c r="G18" s="5"/>
      <c r="H18" s="5"/>
      <c r="I18" s="5"/>
      <c r="J18" s="5"/>
      <c r="K18" s="5"/>
      <c r="L18" s="25"/>
      <c r="M18" s="2"/>
      <c r="N18" s="2"/>
      <c r="O18" s="2"/>
      <c r="P18" s="2"/>
      <c r="Q18" s="3"/>
      <c r="R18" s="4"/>
      <c r="S18" s="3"/>
      <c r="T18" s="3"/>
      <c r="W18" s="107">
        <v>90937</v>
      </c>
      <c r="X18" s="107" t="s">
        <v>3</v>
      </c>
      <c r="Y18" s="107" t="s">
        <v>92</v>
      </c>
      <c r="Z18" s="107" t="s">
        <v>104</v>
      </c>
      <c r="AA18" s="107" t="s">
        <v>2</v>
      </c>
      <c r="AB18" s="107" t="s">
        <v>0</v>
      </c>
      <c r="AC18" s="107" t="s">
        <v>1</v>
      </c>
    </row>
    <row r="19" spans="1:29" x14ac:dyDescent="0.25">
      <c r="A19" s="174"/>
      <c r="B19" s="107"/>
      <c r="C19" s="107"/>
      <c r="D19" s="107"/>
      <c r="E19" s="107"/>
      <c r="F19" s="107" t="s">
        <v>12</v>
      </c>
      <c r="G19" s="107" t="s">
        <v>3</v>
      </c>
      <c r="H19" s="107" t="s">
        <v>92</v>
      </c>
      <c r="I19" s="107" t="s">
        <v>13</v>
      </c>
      <c r="J19" s="107" t="s">
        <v>2</v>
      </c>
      <c r="K19" s="107" t="s">
        <v>0</v>
      </c>
      <c r="L19" s="3" t="s">
        <v>1</v>
      </c>
      <c r="M19" s="3" t="s">
        <v>14</v>
      </c>
      <c r="N19" s="3" t="s">
        <v>4</v>
      </c>
      <c r="O19" s="3" t="s">
        <v>5</v>
      </c>
      <c r="P19" s="3" t="s">
        <v>6</v>
      </c>
      <c r="Q19" s="3" t="s">
        <v>102</v>
      </c>
      <c r="R19" s="4"/>
      <c r="S19" s="3" t="s">
        <v>94</v>
      </c>
      <c r="T19" s="3" t="s">
        <v>93</v>
      </c>
      <c r="W19">
        <v>10</v>
      </c>
      <c r="X19">
        <v>19</v>
      </c>
      <c r="Y19">
        <v>17</v>
      </c>
      <c r="Z19">
        <v>134</v>
      </c>
      <c r="AA19">
        <v>300</v>
      </c>
      <c r="AB19">
        <v>476</v>
      </c>
      <c r="AC19">
        <v>253</v>
      </c>
    </row>
    <row r="20" spans="1:29" ht="15.75" thickBot="1" x14ac:dyDescent="0.3">
      <c r="A20" s="174"/>
      <c r="B20" s="107">
        <v>90937</v>
      </c>
      <c r="C20" s="107" t="s">
        <v>22</v>
      </c>
      <c r="D20" s="107">
        <v>1</v>
      </c>
      <c r="E20" s="107" t="s">
        <v>23</v>
      </c>
      <c r="F20" s="37">
        <f>SUM(G20:L20)</f>
        <v>4620</v>
      </c>
      <c r="G20" s="59">
        <v>248</v>
      </c>
      <c r="H20" s="59">
        <v>118</v>
      </c>
      <c r="I20" s="21">
        <v>901</v>
      </c>
      <c r="J20" s="21">
        <v>1227</v>
      </c>
      <c r="K20" s="21">
        <v>1436</v>
      </c>
      <c r="L20" s="22">
        <v>690</v>
      </c>
      <c r="M20" s="119">
        <f>I20/(F20-G20-H20)</f>
        <v>0.21180065820404326</v>
      </c>
      <c r="N20" s="23">
        <f>J20/(F20-G20-H20)</f>
        <v>0.28843441466854725</v>
      </c>
      <c r="O20" s="23">
        <f>K20/(F20-G20-H20)</f>
        <v>0.33756464503996236</v>
      </c>
      <c r="P20" s="24">
        <f>L20/(F20-G20-H20)</f>
        <v>0.16220028208744711</v>
      </c>
      <c r="Q20" s="44" t="s">
        <v>98</v>
      </c>
      <c r="R20" s="4"/>
      <c r="S20" s="2">
        <f>H20/F20</f>
        <v>2.5541125541125542E-2</v>
      </c>
      <c r="T20" s="72">
        <f>G20/F20</f>
        <v>5.3679653679653681E-2</v>
      </c>
      <c r="W20">
        <v>9</v>
      </c>
      <c r="X20">
        <v>43</v>
      </c>
      <c r="Y20">
        <v>10</v>
      </c>
      <c r="Z20">
        <v>146</v>
      </c>
      <c r="AA20">
        <v>274</v>
      </c>
      <c r="AB20">
        <v>371</v>
      </c>
      <c r="AC20">
        <v>198</v>
      </c>
    </row>
    <row r="21" spans="1:29" x14ac:dyDescent="0.25">
      <c r="A21" s="174"/>
      <c r="B21" s="107"/>
      <c r="C21" s="107" t="s">
        <v>18</v>
      </c>
      <c r="D21" s="107"/>
      <c r="E21" s="107"/>
      <c r="F21" s="89">
        <f>SUM(G21:L21)</f>
        <v>1199</v>
      </c>
      <c r="G21" s="90">
        <f t="shared" ref="G21:H21" si="3">X19</f>
        <v>19</v>
      </c>
      <c r="H21" s="90">
        <f t="shared" si="3"/>
        <v>17</v>
      </c>
      <c r="I21" s="90">
        <f>Z19</f>
        <v>134</v>
      </c>
      <c r="J21" s="90">
        <f>AA19</f>
        <v>300</v>
      </c>
      <c r="K21" s="90">
        <f>AB19</f>
        <v>476</v>
      </c>
      <c r="L21" s="91">
        <f>AC19</f>
        <v>253</v>
      </c>
      <c r="M21" s="92">
        <f>I21/(F21-G21-H21)</f>
        <v>0.11521926053310404</v>
      </c>
      <c r="N21" s="93">
        <f>J21/(F21-G21-H21)</f>
        <v>0.25795356835769562</v>
      </c>
      <c r="O21" s="93">
        <f>K21/(F21-G21-H21)</f>
        <v>0.40928632846087704</v>
      </c>
      <c r="P21" s="94">
        <f>L21/(F21-G21-H21)</f>
        <v>0.2175408426483233</v>
      </c>
      <c r="Q21" s="85" t="s">
        <v>103</v>
      </c>
      <c r="R21" s="4"/>
      <c r="S21" s="2">
        <f>H21/F21</f>
        <v>1.4178482068390326E-2</v>
      </c>
      <c r="T21" s="72">
        <f t="shared" ref="T21:T24" si="4">G21/F21</f>
        <v>1.5846538782318599E-2</v>
      </c>
      <c r="W21">
        <v>8</v>
      </c>
      <c r="X21">
        <v>11</v>
      </c>
      <c r="Y21">
        <v>10</v>
      </c>
      <c r="Z21">
        <v>58</v>
      </c>
      <c r="AA21">
        <v>75</v>
      </c>
      <c r="AB21">
        <v>44</v>
      </c>
      <c r="AC21">
        <v>14</v>
      </c>
    </row>
    <row r="22" spans="1:29" x14ac:dyDescent="0.25">
      <c r="A22" s="174"/>
      <c r="B22" s="107"/>
      <c r="C22" s="107"/>
      <c r="D22" s="107"/>
      <c r="E22" s="107"/>
      <c r="F22" s="14">
        <f>SUM(G22:L22)</f>
        <v>2453</v>
      </c>
      <c r="G22" s="15">
        <f t="shared" ref="G22:H22" si="5">SUM(X19:X21)</f>
        <v>73</v>
      </c>
      <c r="H22" s="15">
        <f t="shared" si="5"/>
        <v>37</v>
      </c>
      <c r="I22" s="15">
        <f>SUM(Z19:Z21)</f>
        <v>338</v>
      </c>
      <c r="J22" s="15">
        <f t="shared" ref="J22:L22" si="6">SUM(AA19:AA21)</f>
        <v>649</v>
      </c>
      <c r="K22" s="15">
        <f t="shared" si="6"/>
        <v>891</v>
      </c>
      <c r="L22" s="86">
        <f t="shared" si="6"/>
        <v>465</v>
      </c>
      <c r="M22" s="17">
        <f>I22/(F22-G22-H22)</f>
        <v>0.14425949637217242</v>
      </c>
      <c r="N22" s="18">
        <f>J22/(F22-G22-H22)</f>
        <v>0.27699530516431925</v>
      </c>
      <c r="O22" s="18">
        <f>K22/(F22-G22-H22)</f>
        <v>0.38028169014084506</v>
      </c>
      <c r="P22" s="19">
        <f>L22/(F22-G22-H22)</f>
        <v>0.19846350832266324</v>
      </c>
      <c r="Q22" s="85" t="s">
        <v>99</v>
      </c>
      <c r="R22" s="4"/>
      <c r="S22" s="2">
        <f t="shared" ref="S22:S24" si="7">H22/F22</f>
        <v>1.5083571137382797E-2</v>
      </c>
      <c r="T22" s="72">
        <f t="shared" si="4"/>
        <v>2.9759478189971465E-2</v>
      </c>
      <c r="W22">
        <v>3</v>
      </c>
      <c r="X22">
        <v>44</v>
      </c>
      <c r="Y22">
        <v>14</v>
      </c>
      <c r="Z22">
        <v>127</v>
      </c>
      <c r="AA22">
        <v>98</v>
      </c>
      <c r="AB22">
        <v>60</v>
      </c>
      <c r="AC22">
        <v>15</v>
      </c>
    </row>
    <row r="23" spans="1:29" x14ac:dyDescent="0.25">
      <c r="A23" s="174"/>
      <c r="B23" s="107"/>
      <c r="C23" s="107"/>
      <c r="D23" s="107"/>
      <c r="E23" s="107"/>
      <c r="F23" s="14">
        <f>SUM(G23:L23)</f>
        <v>1695</v>
      </c>
      <c r="G23" s="30">
        <f t="shared" ref="G23:H23" si="8">G20-G22-G24</f>
        <v>103</v>
      </c>
      <c r="H23" s="30">
        <f t="shared" si="8"/>
        <v>60</v>
      </c>
      <c r="I23" s="30">
        <f>I20-I22-I24</f>
        <v>379</v>
      </c>
      <c r="J23" s="30">
        <f t="shared" ref="J23:L23" si="9">J20-J22-J24</f>
        <v>467</v>
      </c>
      <c r="K23" s="30">
        <f t="shared" si="9"/>
        <v>477</v>
      </c>
      <c r="L23" s="86">
        <f t="shared" si="9"/>
        <v>209</v>
      </c>
      <c r="M23" s="120">
        <f>I23/(F23-G23-H23)</f>
        <v>0.24738903394255873</v>
      </c>
      <c r="N23" s="18">
        <f>J23/(F23-G23-H23)</f>
        <v>0.30483028720626631</v>
      </c>
      <c r="O23" s="18">
        <f>K23/(F23-G23-H23)</f>
        <v>0.31135770234986943</v>
      </c>
      <c r="P23" s="19">
        <f>L23/(F23-G23-H23)</f>
        <v>0.13642297650130547</v>
      </c>
      <c r="Q23" s="85" t="s">
        <v>184</v>
      </c>
      <c r="R23" s="4"/>
      <c r="S23" s="2">
        <f t="shared" si="7"/>
        <v>3.5398230088495575E-2</v>
      </c>
      <c r="T23" s="72">
        <f t="shared" si="4"/>
        <v>6.0766961651917403E-2</v>
      </c>
      <c r="W23">
        <v>2</v>
      </c>
      <c r="X23">
        <v>15</v>
      </c>
      <c r="Y23">
        <v>6</v>
      </c>
      <c r="Z23">
        <v>34</v>
      </c>
      <c r="AA23">
        <v>12</v>
      </c>
      <c r="AB23">
        <v>7</v>
      </c>
      <c r="AC23">
        <v>1</v>
      </c>
    </row>
    <row r="24" spans="1:29" ht="15.75" thickBot="1" x14ac:dyDescent="0.3">
      <c r="A24" s="174"/>
      <c r="B24" s="107"/>
      <c r="C24" s="107"/>
      <c r="D24" s="107"/>
      <c r="E24" s="107"/>
      <c r="F24" s="20">
        <f>SUM(G24:L24)</f>
        <v>472</v>
      </c>
      <c r="G24" s="31">
        <f t="shared" ref="G24:H24" si="10">SUM(X22:X24)</f>
        <v>72</v>
      </c>
      <c r="H24" s="31">
        <f t="shared" si="10"/>
        <v>21</v>
      </c>
      <c r="I24" s="31">
        <f>SUM(Z22:Z24)</f>
        <v>184</v>
      </c>
      <c r="J24" s="31">
        <f t="shared" ref="J24:L24" si="11">SUM(AA22:AA24)</f>
        <v>111</v>
      </c>
      <c r="K24" s="31">
        <f t="shared" si="11"/>
        <v>68</v>
      </c>
      <c r="L24" s="87">
        <f t="shared" si="11"/>
        <v>16</v>
      </c>
      <c r="M24" s="119">
        <f>I24/(F24-G24-H24)</f>
        <v>0.48548812664907653</v>
      </c>
      <c r="N24" s="23">
        <f>J24/(F24-G24-H24)</f>
        <v>0.29287598944591031</v>
      </c>
      <c r="O24" s="23">
        <f>K24/(F24-G24-H24)</f>
        <v>0.17941952506596306</v>
      </c>
      <c r="P24" s="24">
        <f>L24/(F24-G24-H24)</f>
        <v>4.221635883905013E-2</v>
      </c>
      <c r="Q24" s="85" t="s">
        <v>100</v>
      </c>
      <c r="R24" s="4"/>
      <c r="S24" s="2">
        <f t="shared" si="7"/>
        <v>4.4491525423728813E-2</v>
      </c>
      <c r="T24" s="72">
        <f t="shared" si="4"/>
        <v>0.15254237288135594</v>
      </c>
      <c r="W24">
        <v>1</v>
      </c>
      <c r="X24">
        <v>13</v>
      </c>
      <c r="Y24">
        <v>1</v>
      </c>
      <c r="Z24">
        <v>23</v>
      </c>
      <c r="AA24">
        <v>1</v>
      </c>
      <c r="AB24">
        <v>1</v>
      </c>
      <c r="AC24">
        <v>0</v>
      </c>
    </row>
    <row r="25" spans="1:29" x14ac:dyDescent="0.25">
      <c r="A25" s="174"/>
      <c r="B25" s="107"/>
      <c r="C25" s="107"/>
      <c r="D25" s="107"/>
      <c r="E25" s="107"/>
      <c r="F25" s="5"/>
      <c r="G25" s="5"/>
      <c r="H25" s="5"/>
      <c r="I25" s="5"/>
      <c r="J25" s="5"/>
      <c r="K25" s="5"/>
      <c r="L25" s="25"/>
      <c r="M25" s="2"/>
      <c r="N25" s="2"/>
      <c r="O25" s="2"/>
      <c r="P25" s="2"/>
      <c r="Q25" s="25"/>
      <c r="R25" s="4"/>
      <c r="S25" s="3"/>
      <c r="T25" s="3"/>
      <c r="W25" s="107">
        <v>90938</v>
      </c>
      <c r="X25" s="107" t="s">
        <v>3</v>
      </c>
      <c r="Y25" s="107" t="s">
        <v>92</v>
      </c>
      <c r="Z25" s="107" t="s">
        <v>104</v>
      </c>
      <c r="AA25" s="107" t="s">
        <v>2</v>
      </c>
      <c r="AB25" s="107" t="s">
        <v>0</v>
      </c>
      <c r="AC25" s="107" t="s">
        <v>1</v>
      </c>
    </row>
    <row r="26" spans="1:29" x14ac:dyDescent="0.25">
      <c r="A26" s="174"/>
      <c r="B26" s="107"/>
      <c r="C26" s="107"/>
      <c r="D26" s="107"/>
      <c r="E26" s="107"/>
      <c r="F26" s="107" t="s">
        <v>12</v>
      </c>
      <c r="G26" s="107" t="s">
        <v>3</v>
      </c>
      <c r="H26" s="107" t="s">
        <v>92</v>
      </c>
      <c r="I26" s="107" t="s">
        <v>13</v>
      </c>
      <c r="J26" s="107" t="s">
        <v>2</v>
      </c>
      <c r="K26" s="107" t="s">
        <v>0</v>
      </c>
      <c r="L26" s="3" t="s">
        <v>1</v>
      </c>
      <c r="M26" s="3" t="s">
        <v>14</v>
      </c>
      <c r="N26" s="3" t="s">
        <v>4</v>
      </c>
      <c r="O26" s="3" t="s">
        <v>5</v>
      </c>
      <c r="P26" s="3" t="s">
        <v>6</v>
      </c>
      <c r="Q26" s="3" t="s">
        <v>102</v>
      </c>
      <c r="R26" s="4"/>
      <c r="S26" s="3" t="s">
        <v>94</v>
      </c>
      <c r="T26" s="3" t="s">
        <v>93</v>
      </c>
      <c r="W26">
        <v>10</v>
      </c>
      <c r="X26">
        <v>13</v>
      </c>
      <c r="Y26">
        <v>24</v>
      </c>
      <c r="Z26">
        <v>59</v>
      </c>
      <c r="AA26">
        <v>226</v>
      </c>
      <c r="AB26">
        <v>258</v>
      </c>
      <c r="AC26">
        <v>128</v>
      </c>
    </row>
    <row r="27" spans="1:29" ht="15.75" thickBot="1" x14ac:dyDescent="0.3">
      <c r="A27" s="174"/>
      <c r="B27" s="107">
        <v>90938</v>
      </c>
      <c r="C27" s="107" t="s">
        <v>24</v>
      </c>
      <c r="D27" s="107">
        <v>1</v>
      </c>
      <c r="E27" s="107" t="s">
        <v>23</v>
      </c>
      <c r="F27" s="37">
        <v>1773</v>
      </c>
      <c r="G27" s="59">
        <v>107</v>
      </c>
      <c r="H27" s="59">
        <v>81</v>
      </c>
      <c r="I27" s="21">
        <v>241</v>
      </c>
      <c r="J27" s="21">
        <v>555</v>
      </c>
      <c r="K27" s="21">
        <v>532</v>
      </c>
      <c r="L27" s="22">
        <v>254</v>
      </c>
      <c r="M27" s="28">
        <f>I27/(F27-G27-H27)</f>
        <v>0.15205047318611986</v>
      </c>
      <c r="N27" s="23">
        <f>J27/(F27-G27-H27)</f>
        <v>0.35015772870662459</v>
      </c>
      <c r="O27" s="23">
        <f>K27/(F27-G27-H27)</f>
        <v>0.33564668769716088</v>
      </c>
      <c r="P27" s="24">
        <f>L27/(F27-G27-H27)</f>
        <v>0.16025236593059936</v>
      </c>
      <c r="Q27" s="44" t="s">
        <v>98</v>
      </c>
      <c r="R27" s="4"/>
      <c r="S27" s="2">
        <f>H27/F27</f>
        <v>4.5685279187817257E-2</v>
      </c>
      <c r="T27" s="72">
        <f>G27/F27</f>
        <v>6.0349689791314158E-2</v>
      </c>
      <c r="W27">
        <v>9</v>
      </c>
      <c r="X27">
        <v>6</v>
      </c>
      <c r="Y27">
        <v>6</v>
      </c>
      <c r="Z27">
        <v>31</v>
      </c>
      <c r="AA27">
        <v>87</v>
      </c>
      <c r="AB27">
        <v>81</v>
      </c>
      <c r="AC27">
        <v>34</v>
      </c>
    </row>
    <row r="28" spans="1:29" x14ac:dyDescent="0.25">
      <c r="A28" s="174"/>
      <c r="B28" s="107"/>
      <c r="C28" s="107" t="s">
        <v>18</v>
      </c>
      <c r="D28" s="107"/>
      <c r="E28" s="107"/>
      <c r="F28" s="89">
        <f>SUM(G28:L28)</f>
        <v>708</v>
      </c>
      <c r="G28" s="90">
        <f t="shared" ref="G28:H28" si="12">X26</f>
        <v>13</v>
      </c>
      <c r="H28" s="90">
        <f t="shared" si="12"/>
        <v>24</v>
      </c>
      <c r="I28" s="90">
        <f>Z26</f>
        <v>59</v>
      </c>
      <c r="J28" s="90">
        <f>AA26</f>
        <v>226</v>
      </c>
      <c r="K28" s="90">
        <f>AB26</f>
        <v>258</v>
      </c>
      <c r="L28" s="91">
        <f>AC26</f>
        <v>128</v>
      </c>
      <c r="M28" s="92">
        <f>I28/(F28-G28-H28)</f>
        <v>8.792846497764531E-2</v>
      </c>
      <c r="N28" s="93">
        <f>J28/(F28-G28-H28)</f>
        <v>0.33681073025335323</v>
      </c>
      <c r="O28" s="93">
        <f>K28/(F28-G28-H28)</f>
        <v>0.38450074515648286</v>
      </c>
      <c r="P28" s="94">
        <f>L28/(F28-G28-H28)</f>
        <v>0.19076005961251863</v>
      </c>
      <c r="Q28" s="85" t="s">
        <v>103</v>
      </c>
      <c r="R28" s="4"/>
      <c r="S28" s="2">
        <f t="shared" ref="S28:S31" si="13">H28/F28</f>
        <v>3.3898305084745763E-2</v>
      </c>
      <c r="T28" s="72">
        <f t="shared" ref="T28:T31" si="14">G28/F28</f>
        <v>1.8361581920903956E-2</v>
      </c>
      <c r="W28">
        <v>8</v>
      </c>
      <c r="X28">
        <v>20</v>
      </c>
      <c r="Y28">
        <v>0</v>
      </c>
      <c r="Z28">
        <v>12</v>
      </c>
      <c r="AA28">
        <v>27</v>
      </c>
      <c r="AB28">
        <v>20</v>
      </c>
      <c r="AC28">
        <v>5</v>
      </c>
    </row>
    <row r="29" spans="1:29" x14ac:dyDescent="0.25">
      <c r="A29" s="174"/>
      <c r="B29" s="107"/>
      <c r="C29" s="107"/>
      <c r="D29" s="107"/>
      <c r="E29" s="107"/>
      <c r="F29" s="14">
        <f>SUM(G29:L29)</f>
        <v>1037</v>
      </c>
      <c r="G29" s="15">
        <f t="shared" ref="G29:H29" si="15">SUM(X26:X28)</f>
        <v>39</v>
      </c>
      <c r="H29" s="15">
        <f t="shared" si="15"/>
        <v>30</v>
      </c>
      <c r="I29" s="15">
        <f>SUM(Z26:Z28)</f>
        <v>102</v>
      </c>
      <c r="J29" s="15">
        <f t="shared" ref="J29:L29" si="16">SUM(AA26:AA28)</f>
        <v>340</v>
      </c>
      <c r="K29" s="15">
        <f t="shared" si="16"/>
        <v>359</v>
      </c>
      <c r="L29" s="86">
        <f t="shared" si="16"/>
        <v>167</v>
      </c>
      <c r="M29" s="17">
        <f>I29/(F29-G29-H29)</f>
        <v>0.10537190082644628</v>
      </c>
      <c r="N29" s="18">
        <f>J29/(F29-G29-H29)</f>
        <v>0.3512396694214876</v>
      </c>
      <c r="O29" s="18">
        <f>K29/(F29-G29-H29)</f>
        <v>0.37086776859504134</v>
      </c>
      <c r="P29" s="19">
        <f>L29/(F29-G29-H29)</f>
        <v>0.1725206611570248</v>
      </c>
      <c r="Q29" s="85" t="s">
        <v>99</v>
      </c>
      <c r="R29" s="4"/>
      <c r="S29" s="2">
        <f t="shared" si="13"/>
        <v>2.8929604628736741E-2</v>
      </c>
      <c r="T29" s="72">
        <f t="shared" si="14"/>
        <v>3.7608486017357765E-2</v>
      </c>
      <c r="W29">
        <v>3</v>
      </c>
      <c r="X29">
        <v>0</v>
      </c>
      <c r="Y29">
        <v>2</v>
      </c>
      <c r="Z29">
        <v>5</v>
      </c>
      <c r="AA29">
        <v>12</v>
      </c>
      <c r="AB29">
        <v>5</v>
      </c>
      <c r="AC29">
        <v>2</v>
      </c>
    </row>
    <row r="30" spans="1:29" x14ac:dyDescent="0.25">
      <c r="A30" s="174"/>
      <c r="B30" s="107"/>
      <c r="C30" s="107"/>
      <c r="D30" s="107"/>
      <c r="E30" s="107"/>
      <c r="F30" s="14">
        <f>SUM(G30:L30)</f>
        <v>601</v>
      </c>
      <c r="G30" s="30">
        <f t="shared" ref="G30:H30" si="17">G27-G29-G31</f>
        <v>39</v>
      </c>
      <c r="H30" s="30">
        <f t="shared" si="17"/>
        <v>22</v>
      </c>
      <c r="I30" s="30">
        <f>I27-I29-I31</f>
        <v>103</v>
      </c>
      <c r="J30" s="30">
        <f t="shared" ref="J30:L30" si="18">J27-J29-J31</f>
        <v>189</v>
      </c>
      <c r="K30" s="30">
        <f t="shared" si="18"/>
        <v>164</v>
      </c>
      <c r="L30" s="86">
        <f t="shared" si="18"/>
        <v>84</v>
      </c>
      <c r="M30" s="17">
        <f>I30/(F30-G30-H30)</f>
        <v>0.19074074074074074</v>
      </c>
      <c r="N30" s="18">
        <f>J30/(F30-G30-H30)</f>
        <v>0.35</v>
      </c>
      <c r="O30" s="18">
        <f>K30/(F30-G30-H30)</f>
        <v>0.3037037037037037</v>
      </c>
      <c r="P30" s="19">
        <f>L30/(F30-G30-H30)</f>
        <v>0.15555555555555556</v>
      </c>
      <c r="Q30" s="85" t="s">
        <v>184</v>
      </c>
      <c r="R30" s="4"/>
      <c r="S30" s="2">
        <f t="shared" si="13"/>
        <v>3.6605657237936774E-2</v>
      </c>
      <c r="T30" s="72">
        <f t="shared" si="14"/>
        <v>6.4891846921797003E-2</v>
      </c>
      <c r="W30">
        <v>2</v>
      </c>
      <c r="X30">
        <v>17</v>
      </c>
      <c r="Y30">
        <v>18</v>
      </c>
      <c r="Z30">
        <v>12</v>
      </c>
      <c r="AA30">
        <v>7</v>
      </c>
      <c r="AB30">
        <v>3</v>
      </c>
      <c r="AC30">
        <v>0</v>
      </c>
    </row>
    <row r="31" spans="1:29" ht="15.75" thickBot="1" x14ac:dyDescent="0.3">
      <c r="A31" s="174"/>
      <c r="B31" s="107"/>
      <c r="C31" s="107"/>
      <c r="D31" s="107"/>
      <c r="E31" s="107"/>
      <c r="F31" s="20">
        <f>SUM(G31:L31)</f>
        <v>132</v>
      </c>
      <c r="G31" s="31">
        <f t="shared" ref="G31:H31" si="19">SUM(X29:X31)</f>
        <v>29</v>
      </c>
      <c r="H31" s="31">
        <f t="shared" si="19"/>
        <v>29</v>
      </c>
      <c r="I31" s="31">
        <f>SUM(Z29:Z31)</f>
        <v>36</v>
      </c>
      <c r="J31" s="31">
        <f t="shared" ref="J31:L31" si="20">SUM(AA29:AA31)</f>
        <v>26</v>
      </c>
      <c r="K31" s="31">
        <f t="shared" si="20"/>
        <v>9</v>
      </c>
      <c r="L31" s="87">
        <f t="shared" si="20"/>
        <v>3</v>
      </c>
      <c r="M31" s="119">
        <f>I31/(F31-G31-H31)</f>
        <v>0.48648648648648651</v>
      </c>
      <c r="N31" s="23">
        <f>J31/(F31-G31-H31)</f>
        <v>0.35135135135135137</v>
      </c>
      <c r="O31" s="23">
        <f>K31/(F31-G31-H31)</f>
        <v>0.12162162162162163</v>
      </c>
      <c r="P31" s="24">
        <f>L31/(F31-G31-H31)</f>
        <v>4.0540540540540543E-2</v>
      </c>
      <c r="Q31" s="85" t="s">
        <v>100</v>
      </c>
      <c r="R31" s="4"/>
      <c r="S31" s="76">
        <f t="shared" si="13"/>
        <v>0.2196969696969697</v>
      </c>
      <c r="T31" s="72">
        <f t="shared" si="14"/>
        <v>0.2196969696969697</v>
      </c>
      <c r="W31">
        <v>1</v>
      </c>
      <c r="X31">
        <v>12</v>
      </c>
      <c r="Y31">
        <v>9</v>
      </c>
      <c r="Z31">
        <v>19</v>
      </c>
      <c r="AA31">
        <v>7</v>
      </c>
      <c r="AB31">
        <v>1</v>
      </c>
      <c r="AC31">
        <v>1</v>
      </c>
    </row>
    <row r="32" spans="1:29" x14ac:dyDescent="0.25">
      <c r="A32" s="174"/>
      <c r="B32" s="107"/>
      <c r="C32" s="107"/>
      <c r="D32" s="107"/>
      <c r="E32" s="107"/>
      <c r="F32" s="5"/>
      <c r="G32" s="5"/>
      <c r="H32" s="5"/>
      <c r="I32" s="5"/>
      <c r="J32" s="5"/>
      <c r="K32" s="5"/>
      <c r="L32" s="25"/>
      <c r="M32" s="26"/>
      <c r="N32" s="26"/>
      <c r="O32" s="26"/>
      <c r="P32" s="26"/>
      <c r="Q32" s="3"/>
      <c r="R32" s="4"/>
      <c r="S32" s="3"/>
      <c r="T32" s="3"/>
      <c r="W32" s="107"/>
      <c r="X32" s="107"/>
      <c r="Y32" s="107"/>
      <c r="Z32" s="107"/>
      <c r="AA32" s="107"/>
      <c r="AB32" s="107"/>
      <c r="AC32" s="107"/>
    </row>
    <row r="33" spans="1:29" x14ac:dyDescent="0.25">
      <c r="A33" s="174"/>
      <c r="B33" s="107"/>
      <c r="C33" s="107"/>
      <c r="D33" s="107"/>
      <c r="E33" s="107"/>
      <c r="F33" s="107" t="s">
        <v>12</v>
      </c>
      <c r="G33" s="107" t="s">
        <v>3</v>
      </c>
      <c r="H33" s="107" t="s">
        <v>92</v>
      </c>
      <c r="I33" s="107" t="s">
        <v>13</v>
      </c>
      <c r="J33" s="107" t="s">
        <v>2</v>
      </c>
      <c r="K33" s="107" t="s">
        <v>0</v>
      </c>
      <c r="L33" s="3" t="s">
        <v>1</v>
      </c>
      <c r="M33" s="3" t="s">
        <v>14</v>
      </c>
      <c r="N33" s="3" t="s">
        <v>4</v>
      </c>
      <c r="O33" s="3" t="s">
        <v>5</v>
      </c>
      <c r="P33" s="3" t="s">
        <v>6</v>
      </c>
      <c r="Q33" s="3" t="s">
        <v>95</v>
      </c>
      <c r="R33" s="4"/>
      <c r="S33" s="3" t="s">
        <v>94</v>
      </c>
      <c r="T33" s="3" t="s">
        <v>93</v>
      </c>
    </row>
    <row r="34" spans="1:29" ht="15.75" thickBot="1" x14ac:dyDescent="0.3">
      <c r="A34" s="174"/>
      <c r="B34" s="107">
        <v>90939</v>
      </c>
      <c r="C34" s="107" t="s">
        <v>39</v>
      </c>
      <c r="D34" s="107"/>
      <c r="E34" s="107"/>
      <c r="F34" s="37">
        <v>737</v>
      </c>
      <c r="G34" s="59">
        <v>74</v>
      </c>
      <c r="H34" s="59">
        <v>56</v>
      </c>
      <c r="I34" s="21">
        <v>91</v>
      </c>
      <c r="J34" s="21">
        <v>187</v>
      </c>
      <c r="K34" s="21">
        <v>204</v>
      </c>
      <c r="L34" s="22">
        <v>125</v>
      </c>
      <c r="M34" s="28">
        <f>I34/(F34-G34-H34)</f>
        <v>0.14991762767710048</v>
      </c>
      <c r="N34" s="23">
        <f>J34/(F34-G34-H34)</f>
        <v>0.30807248764415157</v>
      </c>
      <c r="O34" s="23">
        <f>K34/(F34-G34-H34)</f>
        <v>0.33607907742998355</v>
      </c>
      <c r="P34" s="24">
        <f>L34/(F34-G34-H34)</f>
        <v>0.20593080724876442</v>
      </c>
      <c r="Q34" s="44">
        <v>2018</v>
      </c>
      <c r="R34" s="4"/>
      <c r="S34" s="2">
        <f>H34/F34</f>
        <v>7.5983717774762552E-2</v>
      </c>
      <c r="T34" s="72">
        <f>G34/F34</f>
        <v>0.10040705563093623</v>
      </c>
    </row>
    <row r="35" spans="1:29" x14ac:dyDescent="0.25">
      <c r="A35" s="174"/>
      <c r="B35" s="107"/>
      <c r="C35" s="107" t="s">
        <v>18</v>
      </c>
      <c r="D35" s="107"/>
      <c r="E35" s="107"/>
      <c r="F35" s="49"/>
      <c r="G35" s="60"/>
      <c r="H35" s="60"/>
      <c r="I35" s="15"/>
      <c r="J35" s="15"/>
      <c r="K35" s="15"/>
      <c r="L35" s="16"/>
      <c r="M35" s="17"/>
      <c r="N35" s="18"/>
      <c r="O35" s="18"/>
      <c r="P35" s="19"/>
      <c r="Q35" s="85"/>
      <c r="R35" s="4"/>
      <c r="S35" s="2"/>
      <c r="T35" s="72"/>
    </row>
    <row r="36" spans="1:29" x14ac:dyDescent="0.25">
      <c r="A36" s="174"/>
      <c r="B36" s="107"/>
      <c r="C36" s="107"/>
      <c r="D36" s="107"/>
      <c r="E36" s="107"/>
      <c r="F36" s="49"/>
      <c r="G36" s="60"/>
      <c r="H36" s="60"/>
      <c r="I36" s="15"/>
      <c r="J36" s="15"/>
      <c r="K36" s="15"/>
      <c r="L36" s="16"/>
      <c r="M36" s="17"/>
      <c r="N36" s="18"/>
      <c r="O36" s="18"/>
      <c r="P36" s="19"/>
      <c r="Q36" s="85"/>
      <c r="R36" s="4"/>
      <c r="S36" s="2"/>
      <c r="T36" s="72"/>
    </row>
    <row r="37" spans="1:29" x14ac:dyDescent="0.25">
      <c r="A37" s="174"/>
      <c r="B37" s="107"/>
      <c r="C37" s="107"/>
      <c r="D37" s="107"/>
      <c r="E37" s="107"/>
      <c r="F37" s="49"/>
      <c r="G37" s="60"/>
      <c r="H37" s="60"/>
      <c r="I37" s="15"/>
      <c r="J37" s="15"/>
      <c r="K37" s="15"/>
      <c r="L37" s="16"/>
      <c r="M37" s="65"/>
      <c r="N37" s="66"/>
      <c r="O37" s="66"/>
      <c r="P37" s="67"/>
      <c r="Q37" s="85"/>
      <c r="R37" s="4"/>
      <c r="S37" s="2"/>
      <c r="T37" s="72"/>
    </row>
    <row r="38" spans="1:29" ht="15.75" thickBot="1" x14ac:dyDescent="0.3">
      <c r="A38" s="174"/>
      <c r="B38" s="107"/>
      <c r="C38" s="107"/>
      <c r="D38" s="107"/>
      <c r="E38" s="107"/>
      <c r="F38" s="37"/>
      <c r="G38" s="59"/>
      <c r="H38" s="59"/>
      <c r="I38" s="21"/>
      <c r="J38" s="21"/>
      <c r="K38" s="21"/>
      <c r="L38" s="22"/>
      <c r="M38" s="28"/>
      <c r="N38" s="23"/>
      <c r="O38" s="23"/>
      <c r="P38" s="24"/>
      <c r="Q38" s="85"/>
      <c r="R38" s="4"/>
      <c r="S38" s="2"/>
      <c r="T38" s="72"/>
    </row>
    <row r="39" spans="1:29" x14ac:dyDescent="0.25">
      <c r="A39" s="174"/>
      <c r="B39" s="107"/>
      <c r="C39" s="107"/>
      <c r="D39" s="107"/>
      <c r="E39" s="107"/>
      <c r="F39" s="5"/>
      <c r="G39" s="5"/>
      <c r="H39" s="5"/>
      <c r="I39" s="5"/>
      <c r="J39" s="5"/>
      <c r="K39" s="5"/>
      <c r="L39" s="25"/>
      <c r="M39" s="2"/>
      <c r="N39" s="2"/>
      <c r="O39" s="2"/>
      <c r="P39" s="2"/>
      <c r="Q39" s="3"/>
      <c r="R39" s="4"/>
      <c r="S39" s="3"/>
      <c r="T39" s="3"/>
      <c r="W39" s="107">
        <v>90940</v>
      </c>
      <c r="X39" s="107" t="s">
        <v>3</v>
      </c>
      <c r="Y39" s="107" t="s">
        <v>92</v>
      </c>
      <c r="Z39" s="107" t="s">
        <v>104</v>
      </c>
      <c r="AA39" s="107" t="s">
        <v>2</v>
      </c>
      <c r="AB39" s="107" t="s">
        <v>0</v>
      </c>
      <c r="AC39" s="107" t="s">
        <v>1</v>
      </c>
    </row>
    <row r="40" spans="1:29" x14ac:dyDescent="0.25">
      <c r="A40" s="174"/>
      <c r="B40" s="107"/>
      <c r="C40" s="107"/>
      <c r="D40" s="107"/>
      <c r="E40" s="107"/>
      <c r="F40" s="107" t="s">
        <v>12</v>
      </c>
      <c r="G40" s="107" t="s">
        <v>3</v>
      </c>
      <c r="H40" s="107" t="s">
        <v>92</v>
      </c>
      <c r="I40" s="107" t="s">
        <v>13</v>
      </c>
      <c r="J40" s="107" t="s">
        <v>2</v>
      </c>
      <c r="K40" s="107" t="s">
        <v>0</v>
      </c>
      <c r="L40" s="3" t="s">
        <v>1</v>
      </c>
      <c r="M40" s="3" t="s">
        <v>14</v>
      </c>
      <c r="N40" s="3" t="s">
        <v>4</v>
      </c>
      <c r="O40" s="3" t="s">
        <v>5</v>
      </c>
      <c r="P40" s="3" t="s">
        <v>6</v>
      </c>
      <c r="Q40" s="3" t="s">
        <v>102</v>
      </c>
      <c r="R40" s="4"/>
      <c r="S40" s="3" t="s">
        <v>94</v>
      </c>
      <c r="T40" s="3" t="s">
        <v>93</v>
      </c>
      <c r="W40">
        <v>10</v>
      </c>
      <c r="X40">
        <v>132</v>
      </c>
      <c r="Y40">
        <v>283</v>
      </c>
      <c r="Z40">
        <v>445</v>
      </c>
      <c r="AA40">
        <v>1132</v>
      </c>
      <c r="AB40">
        <v>1469</v>
      </c>
      <c r="AC40">
        <v>1107</v>
      </c>
    </row>
    <row r="41" spans="1:29" ht="15.75" thickBot="1" x14ac:dyDescent="0.3">
      <c r="A41" s="174"/>
      <c r="B41" s="107">
        <v>90940</v>
      </c>
      <c r="C41" s="107" t="s">
        <v>25</v>
      </c>
      <c r="D41" s="107">
        <v>1</v>
      </c>
      <c r="E41" s="107" t="s">
        <v>23</v>
      </c>
      <c r="F41" s="20">
        <v>33944</v>
      </c>
      <c r="G41" s="61">
        <v>1992</v>
      </c>
      <c r="H41" s="61">
        <v>3733</v>
      </c>
      <c r="I41" s="31">
        <v>6645</v>
      </c>
      <c r="J41" s="31">
        <v>9187</v>
      </c>
      <c r="K41" s="31">
        <v>8099</v>
      </c>
      <c r="L41" s="22">
        <v>4265</v>
      </c>
      <c r="M41" s="119">
        <f>I41/(F41-G41-H41)</f>
        <v>0.23547964137637761</v>
      </c>
      <c r="N41" s="23">
        <f>J41/(F41-G41-H41)</f>
        <v>0.32556079237393248</v>
      </c>
      <c r="O41" s="23">
        <f>K41/(F41-G41-H41)</f>
        <v>0.2870052092561749</v>
      </c>
      <c r="P41" s="24">
        <f>L41/(F41-G41-H41)</f>
        <v>0.151139303306283</v>
      </c>
      <c r="Q41" s="44" t="s">
        <v>98</v>
      </c>
      <c r="R41" s="4"/>
      <c r="S41" s="2">
        <f>H41/F41</f>
        <v>0.10997525335847277</v>
      </c>
      <c r="T41" s="72">
        <f>G41/F41</f>
        <v>5.8684892764553381E-2</v>
      </c>
      <c r="W41">
        <v>9</v>
      </c>
      <c r="X41">
        <v>181</v>
      </c>
      <c r="Y41">
        <v>617</v>
      </c>
      <c r="Z41">
        <v>843</v>
      </c>
      <c r="AA41">
        <v>1632</v>
      </c>
      <c r="AB41">
        <v>1557</v>
      </c>
      <c r="AC41">
        <v>955</v>
      </c>
    </row>
    <row r="42" spans="1:29" x14ac:dyDescent="0.25">
      <c r="A42" s="174"/>
      <c r="B42" s="107"/>
      <c r="C42" s="107" t="s">
        <v>18</v>
      </c>
      <c r="D42" s="107"/>
      <c r="E42" s="107"/>
      <c r="F42" s="89">
        <f>SUM(G42:L42)</f>
        <v>4568</v>
      </c>
      <c r="G42" s="90">
        <f t="shared" ref="G42:H42" si="21">X40</f>
        <v>132</v>
      </c>
      <c r="H42" s="90">
        <f t="shared" si="21"/>
        <v>283</v>
      </c>
      <c r="I42" s="90">
        <f>Z40</f>
        <v>445</v>
      </c>
      <c r="J42" s="90">
        <f>AA40</f>
        <v>1132</v>
      </c>
      <c r="K42" s="90">
        <f>AB40</f>
        <v>1469</v>
      </c>
      <c r="L42" s="91">
        <f>AC40</f>
        <v>1107</v>
      </c>
      <c r="M42" s="92">
        <f>I42/(F42-G42-H42)</f>
        <v>0.10715145677823261</v>
      </c>
      <c r="N42" s="93">
        <f>J42/(F42-G42-H42)</f>
        <v>0.27257404286058273</v>
      </c>
      <c r="O42" s="93">
        <f>K42/(F42-G42-H42)</f>
        <v>0.35372020226342404</v>
      </c>
      <c r="P42" s="102">
        <f>L42/(F42-G42-H42)</f>
        <v>0.26655429809776066</v>
      </c>
      <c r="Q42" s="85" t="s">
        <v>103</v>
      </c>
      <c r="R42" s="4"/>
      <c r="S42" s="2">
        <f t="shared" ref="S42:S45" si="22">H42/F42</f>
        <v>6.1952714535901926E-2</v>
      </c>
      <c r="T42" s="72">
        <f t="shared" ref="T42:T45" si="23">G42/F42</f>
        <v>2.8896672504378284E-2</v>
      </c>
      <c r="W42">
        <v>8</v>
      </c>
      <c r="X42">
        <v>161</v>
      </c>
      <c r="Y42">
        <v>604</v>
      </c>
      <c r="Z42">
        <v>870</v>
      </c>
      <c r="AA42">
        <v>1321</v>
      </c>
      <c r="AB42">
        <v>1212</v>
      </c>
      <c r="AC42">
        <v>637</v>
      </c>
    </row>
    <row r="43" spans="1:29" x14ac:dyDescent="0.25">
      <c r="A43" s="174"/>
      <c r="B43" s="107"/>
      <c r="C43" s="107"/>
      <c r="D43" s="107"/>
      <c r="E43" s="107"/>
      <c r="F43" s="14">
        <f>SUM(G43:L43)</f>
        <v>15158</v>
      </c>
      <c r="G43" s="15">
        <f t="shared" ref="G43:H43" si="24">SUM(X40:X42)</f>
        <v>474</v>
      </c>
      <c r="H43" s="15">
        <f t="shared" si="24"/>
        <v>1504</v>
      </c>
      <c r="I43" s="15">
        <f>SUM(Z40:Z42)</f>
        <v>2158</v>
      </c>
      <c r="J43" s="15">
        <f t="shared" ref="J43:L43" si="25">SUM(AA40:AA42)</f>
        <v>4085</v>
      </c>
      <c r="K43" s="15">
        <f t="shared" si="25"/>
        <v>4238</v>
      </c>
      <c r="L43" s="86">
        <f t="shared" si="25"/>
        <v>2699</v>
      </c>
      <c r="M43" s="17">
        <f>I43/(F43-G43-H43)</f>
        <v>0.1637329286798179</v>
      </c>
      <c r="N43" s="18">
        <f>J43/(F43-G43-H43)</f>
        <v>0.30993930197268588</v>
      </c>
      <c r="O43" s="18">
        <f>K43/(F43-G43-H43)</f>
        <v>0.32154779969650987</v>
      </c>
      <c r="P43" s="19">
        <f>L43/(F43-G43-H43)</f>
        <v>0.20477996965098635</v>
      </c>
      <c r="Q43" s="85" t="s">
        <v>99</v>
      </c>
      <c r="R43" s="4"/>
      <c r="S43" s="2">
        <f t="shared" si="22"/>
        <v>9.9221533183797339E-2</v>
      </c>
      <c r="T43" s="72">
        <f t="shared" si="23"/>
        <v>3.1270616176276557E-2</v>
      </c>
      <c r="W43">
        <v>3</v>
      </c>
      <c r="X43">
        <v>210</v>
      </c>
      <c r="Y43">
        <v>248</v>
      </c>
      <c r="Z43">
        <v>441</v>
      </c>
      <c r="AA43">
        <v>389</v>
      </c>
      <c r="AB43">
        <v>260</v>
      </c>
      <c r="AC43">
        <v>77</v>
      </c>
    </row>
    <row r="44" spans="1:29" x14ac:dyDescent="0.25">
      <c r="A44" s="174"/>
      <c r="B44" s="107"/>
      <c r="C44" s="107"/>
      <c r="D44" s="107"/>
      <c r="E44" s="107"/>
      <c r="F44" s="14">
        <f>SUM(G44:L44)</f>
        <v>15339</v>
      </c>
      <c r="G44" s="30">
        <f t="shared" ref="G44:H44" si="26">G41-G43-G45</f>
        <v>1064</v>
      </c>
      <c r="H44" s="30">
        <f t="shared" si="26"/>
        <v>1807</v>
      </c>
      <c r="I44" s="30">
        <f>I41-I43-I45</f>
        <v>3366</v>
      </c>
      <c r="J44" s="30">
        <f t="shared" ref="J44:L44" si="27">J41-J43-J45</f>
        <v>4290</v>
      </c>
      <c r="K44" s="30">
        <f t="shared" si="27"/>
        <v>3372</v>
      </c>
      <c r="L44" s="86">
        <f t="shared" si="27"/>
        <v>1440</v>
      </c>
      <c r="M44" s="120">
        <f>I44/(F44-G44-H44)</f>
        <v>0.26997112608277191</v>
      </c>
      <c r="N44" s="18">
        <f>J44/(F44-G44-H44)</f>
        <v>0.34408084696823871</v>
      </c>
      <c r="O44" s="18">
        <f>K44/(F44-G44-H44)</f>
        <v>0.27045235803657364</v>
      </c>
      <c r="P44" s="19">
        <f>L44/(F44-G44-H44)</f>
        <v>0.11549566891241578</v>
      </c>
      <c r="Q44" s="85" t="s">
        <v>184</v>
      </c>
      <c r="R44" s="4"/>
      <c r="S44" s="2">
        <f t="shared" si="22"/>
        <v>0.11780428971901688</v>
      </c>
      <c r="T44" s="72">
        <f t="shared" si="23"/>
        <v>6.9365669209205297E-2</v>
      </c>
      <c r="W44">
        <v>2</v>
      </c>
      <c r="X44">
        <v>88</v>
      </c>
      <c r="Y44">
        <v>110</v>
      </c>
      <c r="Z44">
        <v>323</v>
      </c>
      <c r="AA44">
        <v>192</v>
      </c>
      <c r="AB44">
        <v>121</v>
      </c>
      <c r="AC44">
        <v>26</v>
      </c>
    </row>
    <row r="45" spans="1:29" ht="15.75" thickBot="1" x14ac:dyDescent="0.3">
      <c r="A45" s="174"/>
      <c r="B45" s="107"/>
      <c r="C45" s="107"/>
      <c r="D45" s="107"/>
      <c r="E45" s="107"/>
      <c r="F45" s="20">
        <f>SUM(G45:L45)</f>
        <v>3424</v>
      </c>
      <c r="G45" s="31">
        <f t="shared" ref="G45:H45" si="28">SUM(X43:X45)</f>
        <v>454</v>
      </c>
      <c r="H45" s="31">
        <f t="shared" si="28"/>
        <v>422</v>
      </c>
      <c r="I45" s="31">
        <f>SUM(Z43:Z45)</f>
        <v>1121</v>
      </c>
      <c r="J45" s="31">
        <f t="shared" ref="J45:L45" si="29">SUM(AA43:AA45)</f>
        <v>812</v>
      </c>
      <c r="K45" s="31">
        <f t="shared" si="29"/>
        <v>489</v>
      </c>
      <c r="L45" s="87">
        <f t="shared" si="29"/>
        <v>126</v>
      </c>
      <c r="M45" s="119">
        <f>I45/(F45-G45-H45)</f>
        <v>0.43995290423861855</v>
      </c>
      <c r="N45" s="23">
        <f>J45/(F45-G45-H45)</f>
        <v>0.31868131868131866</v>
      </c>
      <c r="O45" s="23">
        <f>K45/(F45-G45-H45)</f>
        <v>0.19191522762951335</v>
      </c>
      <c r="P45" s="24">
        <f>L45/(F45-G45-H45)</f>
        <v>4.9450549450549448E-2</v>
      </c>
      <c r="Q45" s="85" t="s">
        <v>100</v>
      </c>
      <c r="R45" s="4"/>
      <c r="S45" s="2">
        <f t="shared" si="22"/>
        <v>0.12324766355140188</v>
      </c>
      <c r="T45" s="72">
        <f t="shared" si="23"/>
        <v>0.13259345794392524</v>
      </c>
      <c r="W45">
        <v>1</v>
      </c>
      <c r="X45">
        <v>156</v>
      </c>
      <c r="Y45">
        <v>64</v>
      </c>
      <c r="Z45">
        <v>357</v>
      </c>
      <c r="AA45">
        <v>231</v>
      </c>
      <c r="AB45">
        <v>108</v>
      </c>
      <c r="AC45">
        <v>23</v>
      </c>
    </row>
    <row r="46" spans="1:29" x14ac:dyDescent="0.25">
      <c r="B46" s="107"/>
      <c r="C46" s="107"/>
      <c r="D46" s="107"/>
      <c r="E46" s="107"/>
      <c r="F46" s="107"/>
      <c r="G46" s="107"/>
      <c r="H46" s="107"/>
      <c r="I46" s="107"/>
      <c r="J46" s="107"/>
      <c r="K46" s="107"/>
      <c r="L46" s="3"/>
      <c r="M46" s="2"/>
      <c r="N46" s="2"/>
      <c r="O46" s="2"/>
      <c r="P46" s="2"/>
      <c r="Q46" s="25"/>
      <c r="R46" s="4"/>
      <c r="S46" s="4"/>
    </row>
    <row r="47" spans="1:29" x14ac:dyDescent="0.25">
      <c r="A47" s="106"/>
      <c r="B47" s="106"/>
      <c r="C47" s="106"/>
      <c r="D47" s="106"/>
      <c r="E47" s="106"/>
      <c r="F47" s="106"/>
      <c r="G47" s="106"/>
      <c r="H47" s="106"/>
      <c r="I47" s="106"/>
      <c r="J47" s="106"/>
      <c r="K47" s="106"/>
      <c r="L47" s="106"/>
      <c r="M47" s="106"/>
      <c r="N47" s="106"/>
      <c r="O47" s="106"/>
      <c r="P47" s="106"/>
      <c r="Q47" s="68"/>
      <c r="R47" s="106"/>
      <c r="S47" s="106"/>
      <c r="W47" s="107">
        <v>91168</v>
      </c>
      <c r="X47" s="107" t="s">
        <v>3</v>
      </c>
      <c r="Y47" s="107" t="s">
        <v>92</v>
      </c>
      <c r="Z47" s="107" t="s">
        <v>104</v>
      </c>
      <c r="AA47" s="107" t="s">
        <v>2</v>
      </c>
      <c r="AB47" s="107" t="s">
        <v>0</v>
      </c>
      <c r="AC47" s="107" t="s">
        <v>1</v>
      </c>
    </row>
    <row r="48" spans="1:29" x14ac:dyDescent="0.25">
      <c r="B48" s="107" t="s">
        <v>9</v>
      </c>
      <c r="C48" s="1"/>
      <c r="D48" s="107" t="s">
        <v>10</v>
      </c>
      <c r="E48" s="107"/>
      <c r="F48" s="107" t="s">
        <v>12</v>
      </c>
      <c r="G48" s="107" t="s">
        <v>3</v>
      </c>
      <c r="H48" s="107" t="s">
        <v>92</v>
      </c>
      <c r="I48" s="107" t="s">
        <v>13</v>
      </c>
      <c r="J48" s="107" t="s">
        <v>2</v>
      </c>
      <c r="K48" s="107" t="s">
        <v>0</v>
      </c>
      <c r="L48" s="3" t="s">
        <v>1</v>
      </c>
      <c r="M48" s="3" t="s">
        <v>14</v>
      </c>
      <c r="N48" s="3" t="s">
        <v>4</v>
      </c>
      <c r="O48" s="3" t="s">
        <v>5</v>
      </c>
      <c r="P48" s="3" t="s">
        <v>6</v>
      </c>
      <c r="Q48" s="3" t="s">
        <v>102</v>
      </c>
      <c r="R48" s="4"/>
      <c r="S48" s="4"/>
      <c r="W48">
        <v>10</v>
      </c>
      <c r="Z48">
        <v>154</v>
      </c>
      <c r="AA48">
        <v>515</v>
      </c>
      <c r="AB48">
        <v>377</v>
      </c>
      <c r="AC48">
        <v>924</v>
      </c>
    </row>
    <row r="49" spans="1:29" ht="15" customHeight="1" thickBot="1" x14ac:dyDescent="0.3">
      <c r="A49" s="175" t="s">
        <v>196</v>
      </c>
      <c r="B49" s="107">
        <v>91168</v>
      </c>
      <c r="C49" s="107" t="s">
        <v>26</v>
      </c>
      <c r="D49" s="107">
        <v>2</v>
      </c>
      <c r="E49" s="107" t="s">
        <v>16</v>
      </c>
      <c r="F49" s="20">
        <f>SUM(I49:L49)</f>
        <v>13501</v>
      </c>
      <c r="G49" s="61"/>
      <c r="H49" s="61"/>
      <c r="I49" s="31">
        <v>1374</v>
      </c>
      <c r="J49" s="31">
        <v>4289</v>
      </c>
      <c r="K49" s="31">
        <v>3085</v>
      </c>
      <c r="L49" s="22">
        <v>4753</v>
      </c>
      <c r="M49" s="28">
        <f>I49/(F49-G49-H49)</f>
        <v>0.10177023924153766</v>
      </c>
      <c r="N49" s="23">
        <f>J49/(F49-G49-H49)</f>
        <v>0.317680171839123</v>
      </c>
      <c r="O49" s="23">
        <f>K49/(F49-G49-H49)</f>
        <v>0.2285015924746315</v>
      </c>
      <c r="P49" s="78">
        <f>L49/(F49-G49-H49)</f>
        <v>0.3520479964447078</v>
      </c>
      <c r="Q49" s="44" t="s">
        <v>98</v>
      </c>
      <c r="R49" s="4"/>
      <c r="S49" s="4"/>
      <c r="W49">
        <v>9</v>
      </c>
      <c r="Z49">
        <v>212</v>
      </c>
      <c r="AA49">
        <v>615</v>
      </c>
      <c r="AB49">
        <v>527</v>
      </c>
      <c r="AC49">
        <v>826</v>
      </c>
    </row>
    <row r="50" spans="1:29" x14ac:dyDescent="0.25">
      <c r="A50" s="175"/>
      <c r="B50" s="107"/>
      <c r="C50" s="107" t="s">
        <v>18</v>
      </c>
      <c r="D50" s="107"/>
      <c r="E50" s="107"/>
      <c r="F50" s="89">
        <f>SUM(G50:L50)</f>
        <v>1970</v>
      </c>
      <c r="G50" s="90"/>
      <c r="H50" s="90"/>
      <c r="I50" s="90">
        <f>Z48</f>
        <v>154</v>
      </c>
      <c r="J50" s="90">
        <f>AA48</f>
        <v>515</v>
      </c>
      <c r="K50" s="90">
        <f>AB48</f>
        <v>377</v>
      </c>
      <c r="L50" s="91">
        <f>AC48</f>
        <v>924</v>
      </c>
      <c r="M50" s="92">
        <f>I50/(F50-G50-H50)</f>
        <v>7.8172588832487316E-2</v>
      </c>
      <c r="N50" s="93">
        <f>J50/(F50-G50-H50)</f>
        <v>0.26142131979695432</v>
      </c>
      <c r="O50" s="93">
        <f>K50/(F50-G50-H50)</f>
        <v>0.19137055837563452</v>
      </c>
      <c r="P50" s="102">
        <f>L50/(F50-G50-H50)</f>
        <v>0.46903553299492384</v>
      </c>
      <c r="Q50" s="85" t="s">
        <v>103</v>
      </c>
      <c r="R50" s="4"/>
      <c r="S50" s="4"/>
      <c r="W50">
        <v>8</v>
      </c>
      <c r="Z50">
        <v>223</v>
      </c>
      <c r="AA50">
        <v>619</v>
      </c>
      <c r="AB50">
        <v>432</v>
      </c>
      <c r="AC50">
        <v>693</v>
      </c>
    </row>
    <row r="51" spans="1:29" x14ac:dyDescent="0.25">
      <c r="A51" s="175"/>
      <c r="B51" s="107"/>
      <c r="C51" s="107"/>
      <c r="D51" s="107"/>
      <c r="E51" s="107"/>
      <c r="F51" s="14">
        <f>SUM(G51:L51)</f>
        <v>6117</v>
      </c>
      <c r="G51" s="15"/>
      <c r="H51" s="15"/>
      <c r="I51" s="15">
        <f>SUM(Z48:Z50)</f>
        <v>589</v>
      </c>
      <c r="J51" s="15">
        <f t="shared" ref="J51:L51" si="30">SUM(AA48:AA50)</f>
        <v>1749</v>
      </c>
      <c r="K51" s="15">
        <f t="shared" si="30"/>
        <v>1336</v>
      </c>
      <c r="L51" s="86">
        <f t="shared" si="30"/>
        <v>2443</v>
      </c>
      <c r="M51" s="17">
        <f>I51/(F51-G51-H51)</f>
        <v>9.6289030570541112E-2</v>
      </c>
      <c r="N51" s="18">
        <f>J51/(F51-G51-H51)</f>
        <v>0.28592447278077487</v>
      </c>
      <c r="O51" s="18">
        <f>K51/(F51-G51-H51)</f>
        <v>0.218407716200752</v>
      </c>
      <c r="P51" s="74">
        <f>L51/(F51-G51-H51)</f>
        <v>0.39937878044793201</v>
      </c>
      <c r="Q51" s="85" t="s">
        <v>99</v>
      </c>
      <c r="R51" s="4"/>
      <c r="S51" s="4"/>
      <c r="W51">
        <v>3</v>
      </c>
      <c r="Z51">
        <v>140</v>
      </c>
      <c r="AA51">
        <v>305</v>
      </c>
      <c r="AB51">
        <v>189</v>
      </c>
      <c r="AC51">
        <v>188</v>
      </c>
    </row>
    <row r="52" spans="1:29" x14ac:dyDescent="0.25">
      <c r="A52" s="175"/>
      <c r="B52" s="107"/>
      <c r="C52" s="107"/>
      <c r="D52" s="107"/>
      <c r="E52" s="107"/>
      <c r="F52" s="14">
        <f>SUM(G52:L52)</f>
        <v>5863</v>
      </c>
      <c r="G52" s="30"/>
      <c r="H52" s="30"/>
      <c r="I52" s="30">
        <f>I49-I51-I53</f>
        <v>557</v>
      </c>
      <c r="J52" s="30">
        <f t="shared" ref="J52:L52" si="31">J49-J51-J53</f>
        <v>1995</v>
      </c>
      <c r="K52" s="30">
        <f t="shared" si="31"/>
        <v>1374</v>
      </c>
      <c r="L52" s="86">
        <f t="shared" si="31"/>
        <v>1937</v>
      </c>
      <c r="M52" s="17">
        <f>I52/(F52-G52-H52)</f>
        <v>9.5002558417192559E-2</v>
      </c>
      <c r="N52" s="18">
        <f>J52/(F52-G52-H52)</f>
        <v>0.34026948661095002</v>
      </c>
      <c r="O52" s="18">
        <f>K52/(F52-G52-H52)</f>
        <v>0.2343510148388197</v>
      </c>
      <c r="P52" s="74">
        <f>L52/(F52-G52-H52)</f>
        <v>0.3303769401330377</v>
      </c>
      <c r="Q52" s="85" t="s">
        <v>184</v>
      </c>
      <c r="R52" s="4"/>
      <c r="S52" s="4"/>
      <c r="W52">
        <v>2</v>
      </c>
      <c r="Z52">
        <v>58</v>
      </c>
      <c r="AA52">
        <v>156</v>
      </c>
      <c r="AB52">
        <v>90</v>
      </c>
      <c r="AC52">
        <v>103</v>
      </c>
    </row>
    <row r="53" spans="1:29" ht="15.75" thickBot="1" x14ac:dyDescent="0.3">
      <c r="A53" s="175"/>
      <c r="B53" s="107"/>
      <c r="C53" s="107"/>
      <c r="D53" s="107"/>
      <c r="E53" s="107"/>
      <c r="F53" s="20">
        <f>SUM(G53:L53)</f>
        <v>1521</v>
      </c>
      <c r="G53" s="31"/>
      <c r="H53" s="31"/>
      <c r="I53" s="31">
        <f>SUM(Z51:Z53)</f>
        <v>228</v>
      </c>
      <c r="J53" s="31">
        <f t="shared" ref="J53:L53" si="32">SUM(AA51:AA53)</f>
        <v>545</v>
      </c>
      <c r="K53" s="31">
        <f t="shared" si="32"/>
        <v>375</v>
      </c>
      <c r="L53" s="87">
        <f t="shared" si="32"/>
        <v>373</v>
      </c>
      <c r="M53" s="28">
        <f>I53/(F53-G53-H53)</f>
        <v>0.14990138067061143</v>
      </c>
      <c r="N53" s="23">
        <f>J53/(F53-G53-H53)</f>
        <v>0.35831689677843526</v>
      </c>
      <c r="O53" s="23">
        <f>K53/(F53-G53-H53)</f>
        <v>0.2465483234714004</v>
      </c>
      <c r="P53" s="78">
        <f>L53/(F53-G53-H53)</f>
        <v>0.24523339907955294</v>
      </c>
      <c r="Q53" s="85" t="s">
        <v>100</v>
      </c>
      <c r="R53" s="4"/>
      <c r="S53" s="4"/>
      <c r="W53">
        <v>1</v>
      </c>
      <c r="Z53">
        <v>30</v>
      </c>
      <c r="AA53">
        <v>84</v>
      </c>
      <c r="AB53">
        <v>96</v>
      </c>
      <c r="AC53">
        <v>82</v>
      </c>
    </row>
    <row r="54" spans="1:29" x14ac:dyDescent="0.25">
      <c r="A54" s="175"/>
      <c r="B54" s="107"/>
      <c r="C54" s="107"/>
      <c r="D54" s="107"/>
      <c r="E54" s="107"/>
      <c r="F54" s="5"/>
      <c r="G54" s="5"/>
      <c r="H54" s="5"/>
      <c r="I54" s="5"/>
      <c r="J54" s="5"/>
      <c r="K54" s="5"/>
      <c r="L54" s="25"/>
      <c r="M54" s="2"/>
      <c r="N54" s="2"/>
      <c r="O54" s="2"/>
      <c r="P54" s="2"/>
      <c r="Q54" s="3"/>
      <c r="R54" s="4"/>
      <c r="S54" s="4"/>
    </row>
    <row r="55" spans="1:29" x14ac:dyDescent="0.25">
      <c r="A55" s="175"/>
      <c r="B55" s="107"/>
      <c r="C55" s="107"/>
      <c r="D55" s="107"/>
      <c r="E55" s="107"/>
      <c r="F55" s="107" t="s">
        <v>12</v>
      </c>
      <c r="G55" s="107" t="s">
        <v>3</v>
      </c>
      <c r="H55" s="107" t="s">
        <v>92</v>
      </c>
      <c r="I55" s="107" t="s">
        <v>13</v>
      </c>
      <c r="J55" s="107" t="s">
        <v>2</v>
      </c>
      <c r="K55" s="107" t="s">
        <v>0</v>
      </c>
      <c r="L55" s="3" t="s">
        <v>1</v>
      </c>
      <c r="M55" s="3" t="s">
        <v>14</v>
      </c>
      <c r="N55" s="3" t="s">
        <v>4</v>
      </c>
      <c r="O55" s="3" t="s">
        <v>5</v>
      </c>
      <c r="P55" s="3" t="s">
        <v>6</v>
      </c>
      <c r="Q55" s="3" t="s">
        <v>95</v>
      </c>
      <c r="R55" s="4"/>
      <c r="S55" s="4"/>
    </row>
    <row r="56" spans="1:29" ht="15.75" thickBot="1" x14ac:dyDescent="0.3">
      <c r="A56" s="175"/>
      <c r="B56" s="107">
        <v>91169</v>
      </c>
      <c r="C56" s="107" t="s">
        <v>71</v>
      </c>
      <c r="D56" s="107">
        <v>2</v>
      </c>
      <c r="E56" s="107" t="s">
        <v>16</v>
      </c>
      <c r="F56" s="20">
        <v>5214</v>
      </c>
      <c r="G56" s="61">
        <v>44</v>
      </c>
      <c r="H56" s="61"/>
      <c r="I56" s="31">
        <v>1095</v>
      </c>
      <c r="J56" s="31">
        <v>1697</v>
      </c>
      <c r="K56" s="31">
        <v>1212</v>
      </c>
      <c r="L56" s="22">
        <v>1166</v>
      </c>
      <c r="M56" s="119">
        <f>I56/(F56-G56-H56)</f>
        <v>0.21179883945841393</v>
      </c>
      <c r="N56" s="23">
        <f>J56/(F56-G56-H56)</f>
        <v>0.32823984526112188</v>
      </c>
      <c r="O56" s="23">
        <f>K56/(F56-G56-H56)</f>
        <v>0.2344294003868472</v>
      </c>
      <c r="P56" s="24">
        <f>L56/(F56-G56-H56)</f>
        <v>0.22553191489361701</v>
      </c>
      <c r="Q56" s="44">
        <v>2018</v>
      </c>
      <c r="R56" s="4"/>
      <c r="S56" s="4"/>
    </row>
    <row r="57" spans="1:29" x14ac:dyDescent="0.25">
      <c r="A57" s="175"/>
      <c r="B57" s="107"/>
      <c r="C57" s="107"/>
      <c r="D57" s="107"/>
      <c r="E57" s="107"/>
      <c r="F57" s="14"/>
      <c r="G57" s="58"/>
      <c r="H57" s="58"/>
      <c r="I57" s="15"/>
      <c r="J57" s="15"/>
      <c r="K57" s="15"/>
      <c r="L57" s="16"/>
      <c r="M57" s="17"/>
      <c r="N57" s="18"/>
      <c r="O57" s="18"/>
      <c r="P57" s="19"/>
      <c r="Q57" s="44"/>
      <c r="R57" s="4"/>
      <c r="S57" s="4"/>
    </row>
    <row r="58" spans="1:29" x14ac:dyDescent="0.25">
      <c r="A58" s="175"/>
      <c r="B58" s="107"/>
      <c r="C58" s="107"/>
      <c r="D58" s="107"/>
      <c r="E58" s="107"/>
      <c r="F58" s="14"/>
      <c r="G58" s="58"/>
      <c r="H58" s="58"/>
      <c r="I58" s="15"/>
      <c r="J58" s="15"/>
      <c r="K58" s="15"/>
      <c r="L58" s="16"/>
      <c r="M58" s="17"/>
      <c r="N58" s="18"/>
      <c r="O58" s="18"/>
      <c r="P58" s="19"/>
      <c r="Q58" s="44"/>
      <c r="R58" s="4"/>
      <c r="S58" s="4"/>
    </row>
    <row r="59" spans="1:29" x14ac:dyDescent="0.25">
      <c r="A59" s="175"/>
      <c r="B59" s="107"/>
      <c r="C59" s="107"/>
      <c r="D59" s="107"/>
      <c r="E59" s="107"/>
      <c r="F59" s="14"/>
      <c r="G59" s="58"/>
      <c r="H59" s="58"/>
      <c r="I59" s="30"/>
      <c r="J59" s="30"/>
      <c r="K59" s="30"/>
      <c r="L59" s="16"/>
      <c r="M59" s="65"/>
      <c r="N59" s="66"/>
      <c r="O59" s="66"/>
      <c r="P59" s="67"/>
      <c r="Q59" s="44"/>
      <c r="R59" s="4"/>
      <c r="S59" s="4"/>
    </row>
    <row r="60" spans="1:29" ht="15.75" thickBot="1" x14ac:dyDescent="0.3">
      <c r="A60" s="175"/>
      <c r="B60" s="107"/>
      <c r="C60" s="107"/>
      <c r="D60" s="107"/>
      <c r="E60" s="107"/>
      <c r="F60" s="20"/>
      <c r="G60" s="61"/>
      <c r="H60" s="61"/>
      <c r="I60" s="31"/>
      <c r="J60" s="31"/>
      <c r="K60" s="31"/>
      <c r="L60" s="22"/>
      <c r="M60" s="28"/>
      <c r="N60" s="23"/>
      <c r="O60" s="23"/>
      <c r="P60" s="24"/>
      <c r="Q60" s="44"/>
      <c r="R60" s="4"/>
      <c r="S60" s="4"/>
    </row>
    <row r="61" spans="1:29" x14ac:dyDescent="0.25">
      <c r="A61" s="175"/>
      <c r="B61" s="107"/>
      <c r="C61" s="107"/>
      <c r="D61" s="107"/>
      <c r="E61" s="107"/>
      <c r="F61" s="5"/>
      <c r="G61" s="5"/>
      <c r="H61" s="5"/>
      <c r="I61" s="5"/>
      <c r="J61" s="5"/>
      <c r="K61" s="5"/>
      <c r="L61" s="25"/>
      <c r="M61" s="2"/>
      <c r="N61" s="2"/>
      <c r="O61" s="2"/>
      <c r="P61" s="2"/>
      <c r="Q61" s="3"/>
      <c r="R61" s="4"/>
      <c r="S61" s="4"/>
      <c r="W61" s="107">
        <v>91172</v>
      </c>
      <c r="X61" s="107" t="s">
        <v>3</v>
      </c>
      <c r="Y61" s="107" t="s">
        <v>92</v>
      </c>
      <c r="Z61" s="107" t="s">
        <v>104</v>
      </c>
      <c r="AA61" s="107" t="s">
        <v>2</v>
      </c>
      <c r="AB61" s="107" t="s">
        <v>0</v>
      </c>
      <c r="AC61" s="107" t="s">
        <v>1</v>
      </c>
    </row>
    <row r="62" spans="1:29" x14ac:dyDescent="0.25">
      <c r="A62" s="175"/>
      <c r="B62" s="107"/>
      <c r="C62" s="107"/>
      <c r="D62" s="107"/>
      <c r="E62" s="107"/>
      <c r="F62" s="107" t="s">
        <v>12</v>
      </c>
      <c r="G62" s="107" t="s">
        <v>3</v>
      </c>
      <c r="H62" s="107" t="s">
        <v>92</v>
      </c>
      <c r="I62" s="107" t="s">
        <v>13</v>
      </c>
      <c r="J62" s="107" t="s">
        <v>2</v>
      </c>
      <c r="K62" s="107" t="s">
        <v>0</v>
      </c>
      <c r="L62" s="3" t="s">
        <v>1</v>
      </c>
      <c r="M62" s="3" t="s">
        <v>14</v>
      </c>
      <c r="N62" s="3" t="s">
        <v>4</v>
      </c>
      <c r="O62" s="3" t="s">
        <v>5</v>
      </c>
      <c r="P62" s="3" t="s">
        <v>6</v>
      </c>
      <c r="Q62" s="3" t="s">
        <v>102</v>
      </c>
      <c r="R62" s="4"/>
      <c r="S62" s="4"/>
      <c r="W62">
        <v>10</v>
      </c>
      <c r="Z62">
        <v>174</v>
      </c>
      <c r="AA62">
        <v>417</v>
      </c>
      <c r="AB62">
        <v>451</v>
      </c>
      <c r="AC62">
        <v>901</v>
      </c>
    </row>
    <row r="63" spans="1:29" ht="15.75" thickBot="1" x14ac:dyDescent="0.3">
      <c r="A63" s="175"/>
      <c r="B63" s="107">
        <v>91172</v>
      </c>
      <c r="C63" s="107" t="s">
        <v>20</v>
      </c>
      <c r="D63" s="107">
        <v>2</v>
      </c>
      <c r="E63" s="107" t="s">
        <v>16</v>
      </c>
      <c r="F63" s="20">
        <f>SUM(I63:L63)</f>
        <v>12601</v>
      </c>
      <c r="G63" s="61"/>
      <c r="H63" s="61"/>
      <c r="I63" s="31">
        <v>1604</v>
      </c>
      <c r="J63" s="31">
        <v>3642</v>
      </c>
      <c r="K63" s="31">
        <v>2939</v>
      </c>
      <c r="L63" s="22">
        <v>4416</v>
      </c>
      <c r="M63" s="28">
        <f>I63/(F63-G63-H63)</f>
        <v>0.12729148480279343</v>
      </c>
      <c r="N63" s="23">
        <f>J63/(F63-G63-H63)</f>
        <v>0.2890246805809063</v>
      </c>
      <c r="O63" s="23">
        <f>K63/(F63-G63-H63)</f>
        <v>0.23323545750337274</v>
      </c>
      <c r="P63" s="78">
        <f>L63/(F63-G63-H63)</f>
        <v>0.35044837711292753</v>
      </c>
      <c r="Q63" s="44" t="s">
        <v>98</v>
      </c>
      <c r="R63" s="4"/>
      <c r="S63" s="4"/>
      <c r="W63">
        <v>9</v>
      </c>
      <c r="Z63">
        <v>167</v>
      </c>
      <c r="AA63">
        <v>571</v>
      </c>
      <c r="AB63">
        <v>452</v>
      </c>
      <c r="AC63">
        <v>759</v>
      </c>
    </row>
    <row r="64" spans="1:29" x14ac:dyDescent="0.25">
      <c r="A64" s="175"/>
      <c r="B64" s="107"/>
      <c r="C64" s="107" t="s">
        <v>21</v>
      </c>
      <c r="D64" s="107"/>
      <c r="E64" s="107"/>
      <c r="F64" s="89">
        <f>SUM(G64:L64)</f>
        <v>1943</v>
      </c>
      <c r="G64" s="90"/>
      <c r="H64" s="90"/>
      <c r="I64" s="90">
        <f>Z62</f>
        <v>174</v>
      </c>
      <c r="J64" s="90">
        <f>AA62</f>
        <v>417</v>
      </c>
      <c r="K64" s="90">
        <f>AB62</f>
        <v>451</v>
      </c>
      <c r="L64" s="91">
        <f>AC62</f>
        <v>901</v>
      </c>
      <c r="M64" s="92">
        <f>I64/(F64-G64-H64)</f>
        <v>8.9552238805970144E-2</v>
      </c>
      <c r="N64" s="93">
        <f>J64/(F64-G64-H64)</f>
        <v>0.21461657231085948</v>
      </c>
      <c r="O64" s="93">
        <f>K64/(F64-G64-H64)</f>
        <v>0.2321152856407617</v>
      </c>
      <c r="P64" s="102">
        <f>L64/(F64-G64-H64)</f>
        <v>0.46371590324240863</v>
      </c>
      <c r="Q64" s="85" t="s">
        <v>103</v>
      </c>
      <c r="R64" s="4"/>
      <c r="S64" s="4"/>
      <c r="W64">
        <v>8</v>
      </c>
      <c r="Z64">
        <v>206</v>
      </c>
      <c r="AA64">
        <v>522</v>
      </c>
      <c r="AB64">
        <v>528</v>
      </c>
      <c r="AC64">
        <v>698</v>
      </c>
    </row>
    <row r="65" spans="1:29" x14ac:dyDescent="0.25">
      <c r="A65" s="175"/>
      <c r="B65" s="107"/>
      <c r="C65" s="107"/>
      <c r="D65" s="107"/>
      <c r="E65" s="107"/>
      <c r="F65" s="14">
        <f>SUM(G65:L65)</f>
        <v>5846</v>
      </c>
      <c r="G65" s="15"/>
      <c r="H65" s="15"/>
      <c r="I65" s="15">
        <f>SUM(Z62:Z64)</f>
        <v>547</v>
      </c>
      <c r="J65" s="15">
        <f t="shared" ref="J65:L65" si="33">SUM(AA62:AA64)</f>
        <v>1510</v>
      </c>
      <c r="K65" s="15">
        <f t="shared" si="33"/>
        <v>1431</v>
      </c>
      <c r="L65" s="86">
        <f t="shared" si="33"/>
        <v>2358</v>
      </c>
      <c r="M65" s="17">
        <f>I65/(F65-G65-H65)</f>
        <v>9.3568251796099899E-2</v>
      </c>
      <c r="N65" s="18">
        <f>J65/(F65-G65-H65)</f>
        <v>0.25829627095449881</v>
      </c>
      <c r="O65" s="18">
        <f>K65/(F65-G65-H65)</f>
        <v>0.24478275744098529</v>
      </c>
      <c r="P65" s="74">
        <f>L65/(F65-G65-H65)</f>
        <v>0.40335271980841603</v>
      </c>
      <c r="Q65" s="85" t="s">
        <v>99</v>
      </c>
      <c r="R65" s="4"/>
      <c r="S65" s="4"/>
      <c r="W65">
        <v>3</v>
      </c>
      <c r="Z65">
        <v>192</v>
      </c>
      <c r="AA65">
        <v>247</v>
      </c>
      <c r="AB65">
        <v>123</v>
      </c>
      <c r="AC65">
        <v>124</v>
      </c>
    </row>
    <row r="66" spans="1:29" x14ac:dyDescent="0.25">
      <c r="A66" s="175"/>
      <c r="B66" s="107"/>
      <c r="C66" s="107"/>
      <c r="D66" s="107"/>
      <c r="E66" s="107"/>
      <c r="F66" s="14">
        <f>SUM(G66:L66)</f>
        <v>5534</v>
      </c>
      <c r="G66" s="30"/>
      <c r="H66" s="30"/>
      <c r="I66" s="30">
        <f>I63-I65-I67</f>
        <v>753</v>
      </c>
      <c r="J66" s="30">
        <f t="shared" ref="J66:L66" si="34">J63-J65-J67</f>
        <v>1691</v>
      </c>
      <c r="K66" s="30">
        <f t="shared" si="34"/>
        <v>1266</v>
      </c>
      <c r="L66" s="86">
        <f t="shared" si="34"/>
        <v>1824</v>
      </c>
      <c r="M66" s="17">
        <f>I66/(F66-G66-H66)</f>
        <v>0.13606794362125046</v>
      </c>
      <c r="N66" s="18">
        <f>J66/(F66-G66-H66)</f>
        <v>0.30556559450668597</v>
      </c>
      <c r="O66" s="18">
        <f>K66/(F66-G66-H66)</f>
        <v>0.22876761835923382</v>
      </c>
      <c r="P66" s="74">
        <f>L66/(F66-G66-H66)</f>
        <v>0.32959884351282975</v>
      </c>
      <c r="Q66" s="85" t="s">
        <v>184</v>
      </c>
      <c r="R66" s="4"/>
      <c r="S66" s="4"/>
      <c r="W66">
        <v>2</v>
      </c>
      <c r="Z66">
        <v>83</v>
      </c>
      <c r="AA66">
        <v>123</v>
      </c>
      <c r="AB66">
        <v>71</v>
      </c>
      <c r="AC66">
        <v>70</v>
      </c>
    </row>
    <row r="67" spans="1:29" ht="15.75" thickBot="1" x14ac:dyDescent="0.3">
      <c r="A67" s="175"/>
      <c r="B67" s="107"/>
      <c r="C67" s="107"/>
      <c r="D67" s="107"/>
      <c r="E67" s="107"/>
      <c r="F67" s="20">
        <f>SUM(G67:L67)</f>
        <v>1221</v>
      </c>
      <c r="G67" s="31"/>
      <c r="H67" s="31"/>
      <c r="I67" s="31">
        <f>SUM(Z65:Z67)</f>
        <v>304</v>
      </c>
      <c r="J67" s="31">
        <f t="shared" ref="J67:L67" si="35">SUM(AA65:AA67)</f>
        <v>441</v>
      </c>
      <c r="K67" s="31">
        <f t="shared" si="35"/>
        <v>242</v>
      </c>
      <c r="L67" s="87">
        <f t="shared" si="35"/>
        <v>234</v>
      </c>
      <c r="M67" s="119">
        <f>I67/(F67-G67-H67)</f>
        <v>0.24897624897624898</v>
      </c>
      <c r="N67" s="23">
        <f>J67/(F67-G67-H67)</f>
        <v>0.36117936117936117</v>
      </c>
      <c r="O67" s="23">
        <f>K67/(F67-G67-H67)</f>
        <v>0.1981981981981982</v>
      </c>
      <c r="P67" s="24">
        <f>L67/(F67-G67-H67)</f>
        <v>0.19164619164619165</v>
      </c>
      <c r="Q67" s="85" t="s">
        <v>100</v>
      </c>
      <c r="R67" s="4"/>
      <c r="S67" s="4"/>
      <c r="W67">
        <v>1</v>
      </c>
      <c r="Z67">
        <v>29</v>
      </c>
      <c r="AA67">
        <v>71</v>
      </c>
      <c r="AB67">
        <v>48</v>
      </c>
      <c r="AC67">
        <v>40</v>
      </c>
    </row>
    <row r="68" spans="1:29" x14ac:dyDescent="0.25">
      <c r="A68" s="175"/>
      <c r="B68" s="107"/>
      <c r="C68" s="107"/>
      <c r="D68" s="107"/>
      <c r="E68" s="107"/>
      <c r="F68" s="5"/>
      <c r="G68" s="5"/>
      <c r="H68" s="5"/>
      <c r="I68" s="5"/>
      <c r="J68" s="5"/>
      <c r="K68" s="5"/>
      <c r="L68" s="25"/>
      <c r="M68" s="2"/>
      <c r="N68" s="2"/>
      <c r="O68" s="2"/>
      <c r="P68" s="2"/>
      <c r="Q68" s="3"/>
      <c r="R68" s="4"/>
      <c r="S68" s="3"/>
      <c r="T68" s="3"/>
      <c r="W68" s="107">
        <v>91170</v>
      </c>
      <c r="X68" s="107" t="s">
        <v>3</v>
      </c>
      <c r="Y68" s="107" t="s">
        <v>92</v>
      </c>
      <c r="Z68" s="107" t="s">
        <v>104</v>
      </c>
      <c r="AA68" s="107" t="s">
        <v>2</v>
      </c>
      <c r="AB68" s="107" t="s">
        <v>0</v>
      </c>
      <c r="AC68" s="107" t="s">
        <v>1</v>
      </c>
    </row>
    <row r="69" spans="1:29" x14ac:dyDescent="0.25">
      <c r="A69" s="175"/>
      <c r="B69" s="107"/>
      <c r="C69" s="3"/>
      <c r="D69" s="107"/>
      <c r="E69" s="107"/>
      <c r="F69" s="107" t="s">
        <v>12</v>
      </c>
      <c r="G69" s="107" t="s">
        <v>3</v>
      </c>
      <c r="H69" s="107" t="s">
        <v>92</v>
      </c>
      <c r="I69" s="107" t="s">
        <v>13</v>
      </c>
      <c r="J69" s="107" t="s">
        <v>2</v>
      </c>
      <c r="K69" s="107" t="s">
        <v>0</v>
      </c>
      <c r="L69" s="3" t="s">
        <v>1</v>
      </c>
      <c r="M69" s="3" t="s">
        <v>14</v>
      </c>
      <c r="N69" s="3" t="s">
        <v>4</v>
      </c>
      <c r="O69" s="3" t="s">
        <v>5</v>
      </c>
      <c r="P69" s="3" t="s">
        <v>6</v>
      </c>
      <c r="Q69" s="3" t="s">
        <v>102</v>
      </c>
      <c r="R69" s="4"/>
      <c r="S69" s="3" t="s">
        <v>94</v>
      </c>
      <c r="T69" s="3" t="s">
        <v>93</v>
      </c>
      <c r="W69">
        <v>10</v>
      </c>
      <c r="X69">
        <v>22</v>
      </c>
      <c r="Y69">
        <v>223</v>
      </c>
      <c r="Z69">
        <v>148</v>
      </c>
      <c r="AA69">
        <v>309</v>
      </c>
      <c r="AB69">
        <v>610</v>
      </c>
      <c r="AC69">
        <v>366</v>
      </c>
    </row>
    <row r="70" spans="1:29" ht="15.75" thickBot="1" x14ac:dyDescent="0.3">
      <c r="A70" s="175"/>
      <c r="B70" s="107">
        <v>91170</v>
      </c>
      <c r="C70" s="3" t="s">
        <v>28</v>
      </c>
      <c r="D70" s="107">
        <v>2</v>
      </c>
      <c r="E70" s="107" t="s">
        <v>23</v>
      </c>
      <c r="F70" s="20">
        <v>9807</v>
      </c>
      <c r="G70" s="61">
        <v>459</v>
      </c>
      <c r="H70" s="61">
        <v>1604</v>
      </c>
      <c r="I70" s="31">
        <v>1544</v>
      </c>
      <c r="J70" s="31">
        <v>2086</v>
      </c>
      <c r="K70" s="31">
        <v>2784</v>
      </c>
      <c r="L70" s="22">
        <v>1328</v>
      </c>
      <c r="M70" s="119">
        <f>I70/(F70-G70-H70)</f>
        <v>0.1993801652892562</v>
      </c>
      <c r="N70" s="23">
        <f>J70/(F70-G70-H70)</f>
        <v>0.26936983471074383</v>
      </c>
      <c r="O70" s="23">
        <f>K70/(F70-G70-H70)</f>
        <v>0.35950413223140498</v>
      </c>
      <c r="P70" s="24">
        <f>L70/(F70-G70-H70)</f>
        <v>0.17148760330578514</v>
      </c>
      <c r="Q70" s="44" t="s">
        <v>98</v>
      </c>
      <c r="R70" s="4"/>
      <c r="S70" s="2">
        <f>H70/F70</f>
        <v>0.16355664321403079</v>
      </c>
      <c r="T70" s="72">
        <f>G70/F70</f>
        <v>4.6803303762618535E-2</v>
      </c>
      <c r="W70">
        <v>9</v>
      </c>
      <c r="X70">
        <v>52</v>
      </c>
      <c r="Y70">
        <v>170</v>
      </c>
      <c r="Z70">
        <v>264</v>
      </c>
      <c r="AA70">
        <v>412</v>
      </c>
      <c r="AB70">
        <v>593</v>
      </c>
      <c r="AC70">
        <v>282</v>
      </c>
    </row>
    <row r="71" spans="1:29" x14ac:dyDescent="0.25">
      <c r="A71" s="175"/>
      <c r="B71" s="107"/>
      <c r="C71" s="3" t="s">
        <v>18</v>
      </c>
      <c r="D71" s="107"/>
      <c r="E71" s="107"/>
      <c r="F71" s="89">
        <f>SUM(G71:L71)</f>
        <v>1678</v>
      </c>
      <c r="G71" s="90">
        <f t="shared" ref="G71:H71" si="36">X69</f>
        <v>22</v>
      </c>
      <c r="H71" s="90">
        <f t="shared" si="36"/>
        <v>223</v>
      </c>
      <c r="I71" s="90">
        <f>Z69</f>
        <v>148</v>
      </c>
      <c r="J71" s="90">
        <f>AA69</f>
        <v>309</v>
      </c>
      <c r="K71" s="90">
        <f>AB69</f>
        <v>610</v>
      </c>
      <c r="L71" s="91">
        <f>AC69</f>
        <v>366</v>
      </c>
      <c r="M71" s="92">
        <f>I71/(F71-G71-H71)</f>
        <v>0.10327983251919051</v>
      </c>
      <c r="N71" s="93">
        <f>J71/(F71-G71-H71)</f>
        <v>0.21563154221912073</v>
      </c>
      <c r="O71" s="93">
        <f>K71/(F71-G71-H71)</f>
        <v>0.42568039078855546</v>
      </c>
      <c r="P71" s="102">
        <f>L71/(F71-G71-H71)</f>
        <v>0.25540823447313327</v>
      </c>
      <c r="Q71" s="85" t="s">
        <v>103</v>
      </c>
      <c r="R71" s="4"/>
      <c r="S71" s="2">
        <f t="shared" ref="S71:S74" si="37">H71/F71</f>
        <v>0.13289630512514899</v>
      </c>
      <c r="T71" s="72">
        <f t="shared" ref="T71:T74" si="38">G71/F71</f>
        <v>1.3110846245530394E-2</v>
      </c>
      <c r="W71">
        <v>8</v>
      </c>
      <c r="X71">
        <v>55</v>
      </c>
      <c r="Y71">
        <v>218</v>
      </c>
      <c r="Z71">
        <v>178</v>
      </c>
      <c r="AA71">
        <v>283</v>
      </c>
      <c r="AB71">
        <v>316</v>
      </c>
      <c r="AC71">
        <v>161</v>
      </c>
    </row>
    <row r="72" spans="1:29" x14ac:dyDescent="0.25">
      <c r="A72" s="175"/>
      <c r="B72" s="107"/>
      <c r="C72" s="3"/>
      <c r="D72" s="107"/>
      <c r="E72" s="107"/>
      <c r="F72" s="14">
        <f>SUM(G72:L72)</f>
        <v>4662</v>
      </c>
      <c r="G72" s="15">
        <f t="shared" ref="G72:L72" si="39">SUM(X69:X71)</f>
        <v>129</v>
      </c>
      <c r="H72" s="15">
        <f t="shared" si="39"/>
        <v>611</v>
      </c>
      <c r="I72" s="15">
        <f t="shared" si="39"/>
        <v>590</v>
      </c>
      <c r="J72" s="15">
        <f t="shared" si="39"/>
        <v>1004</v>
      </c>
      <c r="K72" s="15">
        <f t="shared" si="39"/>
        <v>1519</v>
      </c>
      <c r="L72" s="86">
        <f t="shared" si="39"/>
        <v>809</v>
      </c>
      <c r="M72" s="17">
        <f>I72/(F72-G72-H72)</f>
        <v>0.15043345232024477</v>
      </c>
      <c r="N72" s="18">
        <f>J72/(F72-G72-H72)</f>
        <v>0.25599184089750127</v>
      </c>
      <c r="O72" s="18">
        <f>K72/(F72-G72-H72)</f>
        <v>0.38730239673635902</v>
      </c>
      <c r="P72" s="19">
        <f>L72/(F72-G72-H72)</f>
        <v>0.20627231004589494</v>
      </c>
      <c r="Q72" s="85" t="s">
        <v>99</v>
      </c>
      <c r="R72" s="4"/>
      <c r="S72" s="2">
        <f t="shared" si="37"/>
        <v>0.13105963105963106</v>
      </c>
      <c r="T72" s="72">
        <f t="shared" si="38"/>
        <v>2.7670527670527672E-2</v>
      </c>
      <c r="W72">
        <v>3</v>
      </c>
      <c r="X72">
        <v>47</v>
      </c>
      <c r="Y72">
        <v>60</v>
      </c>
      <c r="Z72">
        <v>125</v>
      </c>
      <c r="AA72">
        <v>115</v>
      </c>
      <c r="AB72">
        <v>109</v>
      </c>
      <c r="AC72">
        <v>25</v>
      </c>
    </row>
    <row r="73" spans="1:29" x14ac:dyDescent="0.25">
      <c r="A73" s="175"/>
      <c r="B73" s="107"/>
      <c r="C73" s="3"/>
      <c r="D73" s="107"/>
      <c r="E73" s="107"/>
      <c r="F73" s="14">
        <f>SUM(G73:L73)</f>
        <v>4375</v>
      </c>
      <c r="G73" s="30">
        <f t="shared" ref="G73:H73" si="40">G70-G72-G74</f>
        <v>262</v>
      </c>
      <c r="H73" s="30">
        <f t="shared" si="40"/>
        <v>875</v>
      </c>
      <c r="I73" s="30">
        <f>I70-I72-I74</f>
        <v>752</v>
      </c>
      <c r="J73" s="30">
        <f t="shared" ref="J73:L73" si="41">J70-J72-J74</f>
        <v>894</v>
      </c>
      <c r="K73" s="30">
        <f t="shared" si="41"/>
        <v>1118</v>
      </c>
      <c r="L73" s="86">
        <f t="shared" si="41"/>
        <v>474</v>
      </c>
      <c r="M73" s="120">
        <f>I73/(F73-G73-H73)</f>
        <v>0.23224212476837555</v>
      </c>
      <c r="N73" s="18">
        <f>J73/(F73-G73-H73)</f>
        <v>0.27609635577516983</v>
      </c>
      <c r="O73" s="18">
        <f>K73/(F73-G73-H73)</f>
        <v>0.34527486102532429</v>
      </c>
      <c r="P73" s="19">
        <f>L73/(F73-G73-H73)</f>
        <v>0.14638665843113033</v>
      </c>
      <c r="Q73" s="85" t="s">
        <v>184</v>
      </c>
      <c r="R73" s="4"/>
      <c r="S73" s="76">
        <f t="shared" si="37"/>
        <v>0.2</v>
      </c>
      <c r="T73" s="72">
        <f t="shared" si="38"/>
        <v>5.9885714285714285E-2</v>
      </c>
      <c r="W73">
        <v>2</v>
      </c>
      <c r="X73">
        <v>9</v>
      </c>
      <c r="Y73">
        <v>28</v>
      </c>
      <c r="Z73">
        <v>43</v>
      </c>
      <c r="AA73">
        <v>40</v>
      </c>
      <c r="AB73">
        <v>18</v>
      </c>
      <c r="AC73">
        <v>12</v>
      </c>
    </row>
    <row r="74" spans="1:29" ht="15.75" thickBot="1" x14ac:dyDescent="0.3">
      <c r="A74" s="175"/>
      <c r="B74" s="107"/>
      <c r="C74" s="3"/>
      <c r="D74" s="107"/>
      <c r="E74" s="107"/>
      <c r="F74" s="20">
        <f>SUM(G74:L74)</f>
        <v>768</v>
      </c>
      <c r="G74" s="31">
        <f t="shared" ref="G74:L74" si="42">SUM(X72:X74)</f>
        <v>68</v>
      </c>
      <c r="H74" s="31">
        <f t="shared" si="42"/>
        <v>118</v>
      </c>
      <c r="I74" s="31">
        <f t="shared" si="42"/>
        <v>202</v>
      </c>
      <c r="J74" s="31">
        <f t="shared" si="42"/>
        <v>188</v>
      </c>
      <c r="K74" s="31">
        <f t="shared" si="42"/>
        <v>147</v>
      </c>
      <c r="L74" s="87">
        <f t="shared" si="42"/>
        <v>45</v>
      </c>
      <c r="M74" s="119">
        <f>I74/(F74-G74-H74)</f>
        <v>0.34707903780068727</v>
      </c>
      <c r="N74" s="23">
        <f>J74/(F74-G74-H74)</f>
        <v>0.32302405498281789</v>
      </c>
      <c r="O74" s="23">
        <f>K74/(F74-G74-H74)</f>
        <v>0.25257731958762886</v>
      </c>
      <c r="P74" s="24">
        <f>L74/(F74-G74-H74)</f>
        <v>7.7319587628865982E-2</v>
      </c>
      <c r="Q74" s="85" t="s">
        <v>100</v>
      </c>
      <c r="R74" s="4"/>
      <c r="S74" s="2">
        <f t="shared" si="37"/>
        <v>0.15364583333333334</v>
      </c>
      <c r="T74" s="72">
        <f t="shared" si="38"/>
        <v>8.8541666666666671E-2</v>
      </c>
      <c r="W74">
        <v>1</v>
      </c>
      <c r="X74">
        <v>12</v>
      </c>
      <c r="Y74">
        <v>30</v>
      </c>
      <c r="Z74">
        <v>34</v>
      </c>
      <c r="AA74">
        <v>33</v>
      </c>
      <c r="AB74">
        <v>20</v>
      </c>
      <c r="AC74">
        <v>8</v>
      </c>
    </row>
    <row r="75" spans="1:29" x14ac:dyDescent="0.25">
      <c r="A75" s="175"/>
      <c r="B75" s="107"/>
      <c r="C75" s="3"/>
      <c r="D75" s="107"/>
      <c r="E75" s="107"/>
      <c r="F75" s="5"/>
      <c r="G75" s="5"/>
      <c r="H75" s="5"/>
      <c r="I75" s="5"/>
      <c r="J75" s="5"/>
      <c r="K75" s="5"/>
      <c r="L75" s="25"/>
      <c r="M75" s="2"/>
      <c r="N75" s="2"/>
      <c r="O75" s="2"/>
      <c r="P75" s="2"/>
      <c r="Q75" s="3"/>
      <c r="R75" s="4"/>
      <c r="S75" s="3"/>
      <c r="T75" s="3"/>
      <c r="W75" s="107">
        <v>91171</v>
      </c>
      <c r="X75" s="107" t="s">
        <v>3</v>
      </c>
      <c r="Y75" s="107" t="s">
        <v>92</v>
      </c>
      <c r="Z75" s="107" t="s">
        <v>104</v>
      </c>
      <c r="AA75" s="107" t="s">
        <v>2</v>
      </c>
      <c r="AB75" s="107" t="s">
        <v>0</v>
      </c>
      <c r="AC75" s="107" t="s">
        <v>1</v>
      </c>
    </row>
    <row r="76" spans="1:29" x14ac:dyDescent="0.25">
      <c r="A76" s="175"/>
      <c r="B76" s="107"/>
      <c r="C76" s="3"/>
      <c r="D76" s="107"/>
      <c r="E76" s="107"/>
      <c r="F76" s="107" t="s">
        <v>12</v>
      </c>
      <c r="G76" s="107" t="s">
        <v>3</v>
      </c>
      <c r="H76" s="107" t="s">
        <v>92</v>
      </c>
      <c r="I76" s="107" t="s">
        <v>13</v>
      </c>
      <c r="J76" s="107" t="s">
        <v>2</v>
      </c>
      <c r="K76" s="107" t="s">
        <v>0</v>
      </c>
      <c r="L76" s="3" t="s">
        <v>1</v>
      </c>
      <c r="M76" s="3" t="s">
        <v>14</v>
      </c>
      <c r="N76" s="3" t="s">
        <v>4</v>
      </c>
      <c r="O76" s="3" t="s">
        <v>5</v>
      </c>
      <c r="P76" s="3" t="s">
        <v>6</v>
      </c>
      <c r="Q76" s="3" t="s">
        <v>102</v>
      </c>
      <c r="R76" s="4"/>
      <c r="S76" s="3" t="s">
        <v>94</v>
      </c>
      <c r="T76" s="3" t="s">
        <v>93</v>
      </c>
      <c r="W76">
        <v>10</v>
      </c>
      <c r="X76">
        <v>66</v>
      </c>
      <c r="Y76">
        <v>91</v>
      </c>
      <c r="Z76">
        <v>356</v>
      </c>
      <c r="AA76">
        <v>533</v>
      </c>
      <c r="AB76">
        <v>730</v>
      </c>
      <c r="AC76">
        <v>505</v>
      </c>
    </row>
    <row r="77" spans="1:29" ht="15.75" thickBot="1" x14ac:dyDescent="0.3">
      <c r="A77" s="175"/>
      <c r="B77" s="107">
        <v>91171</v>
      </c>
      <c r="C77" s="3" t="s">
        <v>29</v>
      </c>
      <c r="D77" s="107">
        <v>2</v>
      </c>
      <c r="E77" s="107" t="s">
        <v>23</v>
      </c>
      <c r="F77" s="20">
        <v>14714</v>
      </c>
      <c r="G77" s="61">
        <v>776</v>
      </c>
      <c r="H77" s="61">
        <v>910</v>
      </c>
      <c r="I77" s="31">
        <v>3566</v>
      </c>
      <c r="J77" s="31">
        <v>3746</v>
      </c>
      <c r="K77" s="31">
        <v>3698</v>
      </c>
      <c r="L77" s="22">
        <v>2015</v>
      </c>
      <c r="M77" s="119">
        <f>I77/(F77-G77-H77)</f>
        <v>0.2737181455326988</v>
      </c>
      <c r="N77" s="23">
        <f>J77/(F77-G77-H77)</f>
        <v>0.28753454098863984</v>
      </c>
      <c r="O77" s="23">
        <f>K77/(F77-G77-H77)</f>
        <v>0.28385016886705555</v>
      </c>
      <c r="P77" s="24">
        <f>L77/(F77-G77-H77)</f>
        <v>0.15466687135400675</v>
      </c>
      <c r="Q77" s="44" t="s">
        <v>98</v>
      </c>
      <c r="R77" s="4"/>
      <c r="S77" s="2">
        <f>H77/F77</f>
        <v>6.1845861084681257E-2</v>
      </c>
      <c r="T77" s="72">
        <f>G77/F77</f>
        <v>5.2738888133750168E-2</v>
      </c>
      <c r="W77">
        <v>9</v>
      </c>
      <c r="X77">
        <v>83</v>
      </c>
      <c r="Y77">
        <v>117</v>
      </c>
      <c r="Z77">
        <v>538</v>
      </c>
      <c r="AA77">
        <v>639</v>
      </c>
      <c r="AB77">
        <v>735</v>
      </c>
      <c r="AC77">
        <v>413</v>
      </c>
    </row>
    <row r="78" spans="1:29" x14ac:dyDescent="0.25">
      <c r="A78" s="175"/>
      <c r="B78" s="107"/>
      <c r="C78" s="3" t="s">
        <v>30</v>
      </c>
      <c r="D78" s="107"/>
      <c r="E78" s="107"/>
      <c r="F78" s="89">
        <f>SUM(G78:L78)</f>
        <v>2281</v>
      </c>
      <c r="G78" s="90">
        <f t="shared" ref="G78:H78" si="43">X76</f>
        <v>66</v>
      </c>
      <c r="H78" s="90">
        <f t="shared" si="43"/>
        <v>91</v>
      </c>
      <c r="I78" s="90">
        <f>Z76</f>
        <v>356</v>
      </c>
      <c r="J78" s="90">
        <f>AA76</f>
        <v>533</v>
      </c>
      <c r="K78" s="90">
        <f>AB76</f>
        <v>730</v>
      </c>
      <c r="L78" s="91">
        <f>AC76</f>
        <v>505</v>
      </c>
      <c r="M78" s="92">
        <f>I78/(F78-G78-H78)</f>
        <v>0.16760828625235405</v>
      </c>
      <c r="N78" s="93">
        <f>J78/(F78-G78-H78)</f>
        <v>0.25094161958568739</v>
      </c>
      <c r="O78" s="93">
        <f>K78/(F78-G78-H78)</f>
        <v>0.34369114877589452</v>
      </c>
      <c r="P78" s="94">
        <f>L78/(F78-G78-H78)</f>
        <v>0.23775894538606404</v>
      </c>
      <c r="Q78" s="85" t="s">
        <v>103</v>
      </c>
      <c r="R78" s="4"/>
      <c r="S78" s="2">
        <f t="shared" ref="S78:S81" si="44">H78/F78</f>
        <v>3.9894782989916701E-2</v>
      </c>
      <c r="T78" s="72">
        <f t="shared" ref="T78:T81" si="45">G78/F78</f>
        <v>2.893467777290662E-2</v>
      </c>
      <c r="W78">
        <v>8</v>
      </c>
      <c r="X78">
        <v>87</v>
      </c>
      <c r="Y78">
        <v>120</v>
      </c>
      <c r="Z78">
        <v>469</v>
      </c>
      <c r="AA78">
        <v>570</v>
      </c>
      <c r="AB78">
        <v>602</v>
      </c>
      <c r="AC78">
        <v>341</v>
      </c>
    </row>
    <row r="79" spans="1:29" x14ac:dyDescent="0.25">
      <c r="A79" s="175"/>
      <c r="B79" s="107"/>
      <c r="C79" s="3"/>
      <c r="D79" s="107"/>
      <c r="E79" s="107"/>
      <c r="F79" s="14">
        <f>SUM(G79:L79)</f>
        <v>6995</v>
      </c>
      <c r="G79" s="15">
        <f t="shared" ref="G79:L79" si="46">SUM(X76:X78)</f>
        <v>236</v>
      </c>
      <c r="H79" s="15">
        <f t="shared" si="46"/>
        <v>328</v>
      </c>
      <c r="I79" s="15">
        <f t="shared" si="46"/>
        <v>1363</v>
      </c>
      <c r="J79" s="15">
        <f t="shared" si="46"/>
        <v>1742</v>
      </c>
      <c r="K79" s="15">
        <f t="shared" si="46"/>
        <v>2067</v>
      </c>
      <c r="L79" s="86">
        <f t="shared" si="46"/>
        <v>1259</v>
      </c>
      <c r="M79" s="120">
        <f>I79/(F79-G79-H79)</f>
        <v>0.21194215518581869</v>
      </c>
      <c r="N79" s="18">
        <f>J79/(F79-G79-H79)</f>
        <v>0.27087544705333538</v>
      </c>
      <c r="O79" s="18">
        <f>K79/(F79-G79-H79)</f>
        <v>0.32141191105582334</v>
      </c>
      <c r="P79" s="19">
        <f>L79/(F79-G79-H79)</f>
        <v>0.19577048670502253</v>
      </c>
      <c r="Q79" s="85" t="s">
        <v>99</v>
      </c>
      <c r="R79" s="4"/>
      <c r="S79" s="2">
        <f t="shared" si="44"/>
        <v>4.6890636168691921E-2</v>
      </c>
      <c r="T79" s="72">
        <f t="shared" si="45"/>
        <v>3.3738384560400285E-2</v>
      </c>
      <c r="W79">
        <v>3</v>
      </c>
      <c r="X79">
        <v>70</v>
      </c>
      <c r="Y79">
        <v>66</v>
      </c>
      <c r="Z79">
        <v>261</v>
      </c>
      <c r="AA79">
        <v>181</v>
      </c>
      <c r="AB79">
        <v>85</v>
      </c>
      <c r="AC79">
        <v>27</v>
      </c>
    </row>
    <row r="80" spans="1:29" x14ac:dyDescent="0.25">
      <c r="A80" s="175"/>
      <c r="B80" s="107"/>
      <c r="C80" s="3"/>
      <c r="D80" s="107"/>
      <c r="E80" s="107"/>
      <c r="F80" s="14">
        <f>SUM(G80:L80)</f>
        <v>6349</v>
      </c>
      <c r="G80" s="30">
        <f t="shared" ref="G80:H80" si="47">G77-G79-G81</f>
        <v>384</v>
      </c>
      <c r="H80" s="30">
        <f t="shared" si="47"/>
        <v>467</v>
      </c>
      <c r="I80" s="30">
        <f>I77-I79-I81</f>
        <v>1666</v>
      </c>
      <c r="J80" s="30">
        <f t="shared" ref="J80:L80" si="48">J77-J79-J81</f>
        <v>1655</v>
      </c>
      <c r="K80" s="30">
        <f t="shared" si="48"/>
        <v>1470</v>
      </c>
      <c r="L80" s="86">
        <f t="shared" si="48"/>
        <v>707</v>
      </c>
      <c r="M80" s="120">
        <f>I80/(F80-G80-H80)</f>
        <v>0.30301927973808657</v>
      </c>
      <c r="N80" s="18">
        <f>J80/(F80-G80-H80)</f>
        <v>0.30101855220080032</v>
      </c>
      <c r="O80" s="18">
        <f>K80/(F80-G80-H80)</f>
        <v>0.26736995271007641</v>
      </c>
      <c r="P80" s="19">
        <f>L80/(F80-G80-H80)</f>
        <v>0.12859221535103674</v>
      </c>
      <c r="Q80" s="85" t="s">
        <v>184</v>
      </c>
      <c r="R80" s="4"/>
      <c r="S80" s="2">
        <f t="shared" si="44"/>
        <v>7.3554890533942346E-2</v>
      </c>
      <c r="T80" s="72">
        <f t="shared" si="45"/>
        <v>6.0481965663884078E-2</v>
      </c>
      <c r="W80">
        <v>2</v>
      </c>
      <c r="X80">
        <v>58</v>
      </c>
      <c r="Y80">
        <v>38</v>
      </c>
      <c r="Z80">
        <v>151</v>
      </c>
      <c r="AA80">
        <v>89</v>
      </c>
      <c r="AB80">
        <v>46</v>
      </c>
      <c r="AC80">
        <v>17</v>
      </c>
    </row>
    <row r="81" spans="1:29" ht="15.75" thickBot="1" x14ac:dyDescent="0.3">
      <c r="A81" s="175"/>
      <c r="B81" s="107"/>
      <c r="C81" s="3"/>
      <c r="D81" s="107"/>
      <c r="E81" s="107"/>
      <c r="F81" s="20">
        <f>SUM(G81:L81)</f>
        <v>1367</v>
      </c>
      <c r="G81" s="31">
        <f t="shared" ref="G81:L81" si="49">SUM(X79:X81)</f>
        <v>156</v>
      </c>
      <c r="H81" s="31">
        <f t="shared" si="49"/>
        <v>115</v>
      </c>
      <c r="I81" s="31">
        <f t="shared" si="49"/>
        <v>537</v>
      </c>
      <c r="J81" s="31">
        <f t="shared" si="49"/>
        <v>349</v>
      </c>
      <c r="K81" s="31">
        <f t="shared" si="49"/>
        <v>161</v>
      </c>
      <c r="L81" s="87">
        <f t="shared" si="49"/>
        <v>49</v>
      </c>
      <c r="M81" s="119">
        <f>I81/(F81-G81-H81)</f>
        <v>0.48996350364963503</v>
      </c>
      <c r="N81" s="23">
        <f>J81/(F81-G81-H81)</f>
        <v>0.31843065693430656</v>
      </c>
      <c r="O81" s="23">
        <f>K81/(F81-G81-H81)</f>
        <v>0.1468978102189781</v>
      </c>
      <c r="P81" s="24">
        <f>L81/(F81-G81-H81)</f>
        <v>4.4708029197080293E-2</v>
      </c>
      <c r="Q81" s="85" t="s">
        <v>100</v>
      </c>
      <c r="R81" s="4"/>
      <c r="S81" s="2">
        <f t="shared" si="44"/>
        <v>8.4125822970007313E-2</v>
      </c>
      <c r="T81" s="72">
        <f t="shared" si="45"/>
        <v>0.1141185076810534</v>
      </c>
      <c r="W81">
        <v>1</v>
      </c>
      <c r="X81">
        <v>28</v>
      </c>
      <c r="Y81">
        <v>11</v>
      </c>
      <c r="Z81">
        <v>125</v>
      </c>
      <c r="AA81">
        <v>79</v>
      </c>
      <c r="AB81">
        <v>30</v>
      </c>
      <c r="AC81">
        <v>5</v>
      </c>
    </row>
    <row r="82" spans="1:29" x14ac:dyDescent="0.25">
      <c r="A82" s="175"/>
      <c r="B82" s="107"/>
      <c r="C82" s="3"/>
      <c r="D82" s="107"/>
      <c r="E82" s="107"/>
      <c r="F82" s="5"/>
      <c r="G82" s="5"/>
      <c r="H82" s="5"/>
      <c r="I82" s="5"/>
      <c r="J82" s="5"/>
      <c r="K82" s="5"/>
      <c r="L82" s="25"/>
      <c r="M82" s="2"/>
      <c r="N82" s="2"/>
      <c r="O82" s="2"/>
      <c r="P82" s="2"/>
      <c r="Q82" s="3"/>
      <c r="R82" s="4"/>
      <c r="S82" s="3"/>
      <c r="T82" s="3"/>
      <c r="W82" s="107">
        <v>91173</v>
      </c>
      <c r="X82" s="107" t="s">
        <v>3</v>
      </c>
      <c r="Y82" s="107" t="s">
        <v>92</v>
      </c>
      <c r="Z82" s="107" t="s">
        <v>104</v>
      </c>
      <c r="AA82" s="107" t="s">
        <v>2</v>
      </c>
      <c r="AB82" s="107" t="s">
        <v>0</v>
      </c>
      <c r="AC82" s="107" t="s">
        <v>1</v>
      </c>
    </row>
    <row r="83" spans="1:29" x14ac:dyDescent="0.25">
      <c r="A83" s="175"/>
      <c r="B83" s="107"/>
      <c r="C83" s="3"/>
      <c r="D83" s="107"/>
      <c r="E83" s="107"/>
      <c r="F83" s="107" t="s">
        <v>12</v>
      </c>
      <c r="G83" s="107" t="s">
        <v>3</v>
      </c>
      <c r="H83" s="107" t="s">
        <v>92</v>
      </c>
      <c r="I83" s="107" t="s">
        <v>13</v>
      </c>
      <c r="J83" s="107" t="s">
        <v>2</v>
      </c>
      <c r="K83" s="107" t="s">
        <v>0</v>
      </c>
      <c r="L83" s="3" t="s">
        <v>1</v>
      </c>
      <c r="M83" s="3" t="s">
        <v>14</v>
      </c>
      <c r="N83" s="3" t="s">
        <v>4</v>
      </c>
      <c r="O83" s="3" t="s">
        <v>5</v>
      </c>
      <c r="P83" s="3" t="s">
        <v>6</v>
      </c>
      <c r="Q83" s="3" t="s">
        <v>102</v>
      </c>
      <c r="R83" s="4"/>
      <c r="S83" s="3" t="s">
        <v>94</v>
      </c>
      <c r="T83" s="3" t="s">
        <v>93</v>
      </c>
      <c r="W83">
        <v>10</v>
      </c>
      <c r="X83">
        <v>36</v>
      </c>
      <c r="Y83">
        <v>166</v>
      </c>
      <c r="Z83">
        <v>263</v>
      </c>
      <c r="AA83">
        <v>493</v>
      </c>
      <c r="AB83">
        <v>581</v>
      </c>
      <c r="AC83">
        <v>516</v>
      </c>
    </row>
    <row r="84" spans="1:29" ht="15.75" thickBot="1" x14ac:dyDescent="0.3">
      <c r="A84" s="175"/>
      <c r="B84" s="107">
        <v>91173</v>
      </c>
      <c r="C84" s="3" t="s">
        <v>31</v>
      </c>
      <c r="D84" s="107">
        <v>2</v>
      </c>
      <c r="E84" s="107" t="s">
        <v>23</v>
      </c>
      <c r="F84" s="20">
        <v>13325</v>
      </c>
      <c r="G84" s="61">
        <v>620</v>
      </c>
      <c r="H84" s="61">
        <v>1792</v>
      </c>
      <c r="I84" s="31">
        <v>2489</v>
      </c>
      <c r="J84" s="31">
        <v>3372</v>
      </c>
      <c r="K84" s="31">
        <v>3007</v>
      </c>
      <c r="L84" s="22">
        <v>2042</v>
      </c>
      <c r="M84" s="119">
        <f>I84/(F84-G84-H84)</f>
        <v>0.22807660588289197</v>
      </c>
      <c r="N84" s="23">
        <f>J84/(F84-G84-H84)</f>
        <v>0.30898927884174837</v>
      </c>
      <c r="O84" s="23">
        <f>K84/(F84-G84-H84)</f>
        <v>0.27554293044992212</v>
      </c>
      <c r="P84" s="24">
        <f>L84/(F84-G84-H84)</f>
        <v>0.1871162833318061</v>
      </c>
      <c r="Q84" s="44" t="s">
        <v>98</v>
      </c>
      <c r="R84" s="4"/>
      <c r="S84" s="2">
        <f>H84/F84</f>
        <v>0.13448405253283302</v>
      </c>
      <c r="T84" s="72">
        <f>G84/F84</f>
        <v>4.6529080675422142E-2</v>
      </c>
      <c r="W84">
        <v>9</v>
      </c>
      <c r="X84">
        <v>71</v>
      </c>
      <c r="Y84">
        <v>252</v>
      </c>
      <c r="Z84">
        <v>410</v>
      </c>
      <c r="AA84">
        <v>622</v>
      </c>
      <c r="AB84">
        <v>597</v>
      </c>
      <c r="AC84">
        <v>451</v>
      </c>
    </row>
    <row r="85" spans="1:29" x14ac:dyDescent="0.25">
      <c r="A85" s="175"/>
      <c r="B85" s="107"/>
      <c r="C85" s="3" t="s">
        <v>30</v>
      </c>
      <c r="D85" s="107"/>
      <c r="E85" s="107"/>
      <c r="F85" s="89">
        <f>SUM(G85:L85)</f>
        <v>2055</v>
      </c>
      <c r="G85" s="90">
        <f t="shared" ref="G85:H85" si="50">X83</f>
        <v>36</v>
      </c>
      <c r="H85" s="90">
        <f t="shared" si="50"/>
        <v>166</v>
      </c>
      <c r="I85" s="90">
        <f>Z83</f>
        <v>263</v>
      </c>
      <c r="J85" s="90">
        <f>AA83</f>
        <v>493</v>
      </c>
      <c r="K85" s="90">
        <f>AB83</f>
        <v>581</v>
      </c>
      <c r="L85" s="91">
        <f>AC83</f>
        <v>516</v>
      </c>
      <c r="M85" s="92">
        <f>I85/(F85-G85-H85)</f>
        <v>0.14193200215866164</v>
      </c>
      <c r="N85" s="93">
        <f>J85/(F85-G85-H85)</f>
        <v>0.26605504587155965</v>
      </c>
      <c r="O85" s="93">
        <f>K85/(F85-G85-H85)</f>
        <v>0.3135456017269293</v>
      </c>
      <c r="P85" s="94">
        <f>L85/(F85-G85-H85)</f>
        <v>0.27846735024284941</v>
      </c>
      <c r="Q85" s="85" t="s">
        <v>103</v>
      </c>
      <c r="R85" s="4"/>
      <c r="S85" s="2">
        <f t="shared" ref="S85:S88" si="51">H85/F85</f>
        <v>8.0778588807785892E-2</v>
      </c>
      <c r="T85" s="72">
        <f t="shared" ref="T85:T88" si="52">G85/F85</f>
        <v>1.7518248175182483E-2</v>
      </c>
      <c r="W85">
        <v>8</v>
      </c>
      <c r="X85">
        <v>78</v>
      </c>
      <c r="Y85">
        <v>243</v>
      </c>
      <c r="Z85">
        <v>342</v>
      </c>
      <c r="AA85">
        <v>554</v>
      </c>
      <c r="AB85">
        <v>474</v>
      </c>
      <c r="AC85">
        <v>320</v>
      </c>
    </row>
    <row r="86" spans="1:29" x14ac:dyDescent="0.25">
      <c r="A86" s="175"/>
      <c r="B86" s="107"/>
      <c r="C86" s="107"/>
      <c r="D86" s="107"/>
      <c r="E86" s="107"/>
      <c r="F86" s="14">
        <f>SUM(G86:L86)</f>
        <v>6469</v>
      </c>
      <c r="G86" s="15">
        <f t="shared" ref="G86:L86" si="53">SUM(X83:X85)</f>
        <v>185</v>
      </c>
      <c r="H86" s="15">
        <f t="shared" si="53"/>
        <v>661</v>
      </c>
      <c r="I86" s="15">
        <f t="shared" si="53"/>
        <v>1015</v>
      </c>
      <c r="J86" s="15">
        <f t="shared" si="53"/>
        <v>1669</v>
      </c>
      <c r="K86" s="15">
        <f t="shared" si="53"/>
        <v>1652</v>
      </c>
      <c r="L86" s="86">
        <f t="shared" si="53"/>
        <v>1287</v>
      </c>
      <c r="M86" s="17">
        <f>I86/(F86-G86-H86)</f>
        <v>0.18050862528899164</v>
      </c>
      <c r="N86" s="18">
        <f>J86/(F86-G86-H86)</f>
        <v>0.29681664591854884</v>
      </c>
      <c r="O86" s="18">
        <f>K86/(F86-G86-H86)</f>
        <v>0.29379334874622087</v>
      </c>
      <c r="P86" s="19">
        <f>L86/(F86-G86-H86)</f>
        <v>0.22888138004623867</v>
      </c>
      <c r="Q86" s="85" t="s">
        <v>99</v>
      </c>
      <c r="R86" s="4"/>
      <c r="S86" s="2">
        <f t="shared" si="51"/>
        <v>0.10217962590817746</v>
      </c>
      <c r="T86" s="72">
        <f t="shared" si="52"/>
        <v>2.8597928582470244E-2</v>
      </c>
      <c r="W86">
        <v>3</v>
      </c>
      <c r="X86">
        <v>53</v>
      </c>
      <c r="Y86">
        <v>113</v>
      </c>
      <c r="Z86">
        <v>170</v>
      </c>
      <c r="AA86">
        <v>146</v>
      </c>
      <c r="AB86">
        <v>67</v>
      </c>
      <c r="AC86">
        <v>27</v>
      </c>
    </row>
    <row r="87" spans="1:29" x14ac:dyDescent="0.25">
      <c r="A87" s="175"/>
      <c r="B87" s="107"/>
      <c r="C87" s="107"/>
      <c r="D87" s="107"/>
      <c r="E87" s="107"/>
      <c r="F87" s="14">
        <f>SUM(G87:L87)</f>
        <v>5834</v>
      </c>
      <c r="G87" s="30">
        <f t="shared" ref="G87:H87" si="54">G84-G86-G88</f>
        <v>342</v>
      </c>
      <c r="H87" s="30">
        <f t="shared" si="54"/>
        <v>953</v>
      </c>
      <c r="I87" s="30">
        <f>I84-I86-I88</f>
        <v>1175</v>
      </c>
      <c r="J87" s="30">
        <f t="shared" ref="J87:L87" si="55">J84-J86-J88</f>
        <v>1436</v>
      </c>
      <c r="K87" s="30">
        <f t="shared" si="55"/>
        <v>1226</v>
      </c>
      <c r="L87" s="86">
        <f t="shared" si="55"/>
        <v>702</v>
      </c>
      <c r="M87" s="120">
        <f>I87/(F87-G87-H87)</f>
        <v>0.25886759198061249</v>
      </c>
      <c r="N87" s="18">
        <f>J87/(F87-G87-H87)</f>
        <v>0.31636924432694424</v>
      </c>
      <c r="O87" s="18">
        <f>K87/(F87-G87-H87)</f>
        <v>0.27010354703679224</v>
      </c>
      <c r="P87" s="19">
        <f>L87/(F87-G87-H87)</f>
        <v>0.15465961665565103</v>
      </c>
      <c r="Q87" s="85" t="s">
        <v>184</v>
      </c>
      <c r="R87" s="4"/>
      <c r="S87" s="2">
        <f t="shared" si="51"/>
        <v>0.16335275968460747</v>
      </c>
      <c r="T87" s="72">
        <f t="shared" si="52"/>
        <v>5.8621871786081588E-2</v>
      </c>
      <c r="W87">
        <v>2</v>
      </c>
      <c r="X87">
        <v>24</v>
      </c>
      <c r="Y87">
        <v>36</v>
      </c>
      <c r="Z87">
        <v>74</v>
      </c>
      <c r="AA87">
        <v>64</v>
      </c>
      <c r="AB87">
        <v>43</v>
      </c>
      <c r="AC87">
        <v>17</v>
      </c>
    </row>
    <row r="88" spans="1:29" ht="15.75" thickBot="1" x14ac:dyDescent="0.3">
      <c r="A88" s="175"/>
      <c r="B88" s="107"/>
      <c r="C88" s="107"/>
      <c r="D88" s="107"/>
      <c r="E88" s="107"/>
      <c r="F88" s="20">
        <f>SUM(G88:L88)</f>
        <v>1019</v>
      </c>
      <c r="G88" s="31">
        <f t="shared" ref="G88:L88" si="56">SUM(X86:X88)</f>
        <v>93</v>
      </c>
      <c r="H88" s="31">
        <f t="shared" si="56"/>
        <v>178</v>
      </c>
      <c r="I88" s="31">
        <f t="shared" si="56"/>
        <v>299</v>
      </c>
      <c r="J88" s="31">
        <f t="shared" si="56"/>
        <v>267</v>
      </c>
      <c r="K88" s="31">
        <f t="shared" si="56"/>
        <v>129</v>
      </c>
      <c r="L88" s="87">
        <f t="shared" si="56"/>
        <v>53</v>
      </c>
      <c r="M88" s="119">
        <f>I88/(F88-G88-H88)</f>
        <v>0.3997326203208556</v>
      </c>
      <c r="N88" s="23">
        <f>J88/(F88-G88-H88)</f>
        <v>0.35695187165775399</v>
      </c>
      <c r="O88" s="23">
        <f>K88/(F88-G88-H88)</f>
        <v>0.17245989304812834</v>
      </c>
      <c r="P88" s="24">
        <f>L88/(F88-G88-H88)</f>
        <v>7.0855614973262038E-2</v>
      </c>
      <c r="Q88" s="85" t="s">
        <v>100</v>
      </c>
      <c r="R88" s="4"/>
      <c r="S88" s="2">
        <f t="shared" si="51"/>
        <v>0.1746810598626104</v>
      </c>
      <c r="T88" s="72">
        <f t="shared" si="52"/>
        <v>9.1265947006869477E-2</v>
      </c>
      <c r="W88">
        <v>1</v>
      </c>
      <c r="X88">
        <v>16</v>
      </c>
      <c r="Y88">
        <v>29</v>
      </c>
      <c r="Z88">
        <v>55</v>
      </c>
      <c r="AA88">
        <v>57</v>
      </c>
      <c r="AB88">
        <v>19</v>
      </c>
      <c r="AC88">
        <v>9</v>
      </c>
    </row>
    <row r="89" spans="1:29" x14ac:dyDescent="0.25">
      <c r="B89" s="107"/>
      <c r="C89" s="107"/>
      <c r="D89" s="107"/>
      <c r="E89" s="107"/>
      <c r="F89" s="107"/>
      <c r="G89" s="107"/>
      <c r="H89" s="107"/>
      <c r="I89" s="107"/>
      <c r="J89" s="107"/>
      <c r="K89" s="107"/>
      <c r="L89" s="3"/>
      <c r="M89" s="2"/>
      <c r="N89" s="2"/>
      <c r="O89" s="2"/>
      <c r="P89" s="2"/>
      <c r="Q89" s="25"/>
      <c r="R89" s="4"/>
      <c r="S89" s="4"/>
    </row>
    <row r="90" spans="1:29" x14ac:dyDescent="0.25">
      <c r="A90" s="106"/>
      <c r="B90" s="106"/>
      <c r="C90" s="106"/>
      <c r="D90" s="106"/>
      <c r="E90" s="106"/>
      <c r="F90" s="106"/>
      <c r="G90" s="106"/>
      <c r="H90" s="106"/>
      <c r="I90" s="106"/>
      <c r="J90" s="106"/>
      <c r="K90" s="106"/>
      <c r="L90" s="106"/>
      <c r="M90" s="106"/>
      <c r="N90" s="106"/>
      <c r="O90" s="106"/>
      <c r="P90" s="106"/>
      <c r="Q90" s="68"/>
      <c r="R90" s="106"/>
      <c r="S90" s="106"/>
      <c r="W90" s="101">
        <v>91521</v>
      </c>
      <c r="X90" s="107" t="s">
        <v>3</v>
      </c>
      <c r="Y90" s="107" t="s">
        <v>92</v>
      </c>
      <c r="Z90" s="107" t="s">
        <v>104</v>
      </c>
      <c r="AA90" s="107" t="s">
        <v>2</v>
      </c>
      <c r="AB90" s="107" t="s">
        <v>0</v>
      </c>
      <c r="AC90" s="107" t="s">
        <v>1</v>
      </c>
    </row>
    <row r="91" spans="1:29" x14ac:dyDescent="0.25">
      <c r="B91" s="107" t="s">
        <v>9</v>
      </c>
      <c r="C91" s="1"/>
      <c r="D91" s="107" t="s">
        <v>10</v>
      </c>
      <c r="E91" s="107" t="s">
        <v>11</v>
      </c>
      <c r="F91" s="107" t="s">
        <v>12</v>
      </c>
      <c r="G91" s="107" t="s">
        <v>3</v>
      </c>
      <c r="H91" s="107" t="s">
        <v>92</v>
      </c>
      <c r="I91" s="107" t="s">
        <v>13</v>
      </c>
      <c r="J91" s="107" t="s">
        <v>2</v>
      </c>
      <c r="K91" s="107" t="s">
        <v>0</v>
      </c>
      <c r="L91" s="3" t="s">
        <v>1</v>
      </c>
      <c r="M91" s="3" t="s">
        <v>14</v>
      </c>
      <c r="N91" s="3" t="s">
        <v>4</v>
      </c>
      <c r="O91" s="3" t="s">
        <v>5</v>
      </c>
      <c r="P91" s="3" t="s">
        <v>6</v>
      </c>
      <c r="Q91" s="3" t="s">
        <v>102</v>
      </c>
      <c r="R91" s="4"/>
      <c r="S91" s="4"/>
      <c r="W91">
        <v>10</v>
      </c>
      <c r="Z91">
        <v>136</v>
      </c>
      <c r="AA91">
        <v>276</v>
      </c>
      <c r="AB91">
        <v>305</v>
      </c>
      <c r="AC91">
        <v>494</v>
      </c>
    </row>
    <row r="92" spans="1:29" ht="15" customHeight="1" thickBot="1" x14ac:dyDescent="0.3">
      <c r="A92" s="170" t="s">
        <v>197</v>
      </c>
      <c r="B92" s="107">
        <v>91521</v>
      </c>
      <c r="C92" s="107" t="s">
        <v>32</v>
      </c>
      <c r="D92" s="107">
        <v>3</v>
      </c>
      <c r="E92" s="107" t="s">
        <v>16</v>
      </c>
      <c r="F92" s="20">
        <f>SUM(I92:L92)</f>
        <v>6968</v>
      </c>
      <c r="G92" s="61"/>
      <c r="H92" s="61"/>
      <c r="I92" s="31">
        <v>959</v>
      </c>
      <c r="J92" s="31">
        <v>2026</v>
      </c>
      <c r="K92" s="31">
        <v>1830</v>
      </c>
      <c r="L92" s="22">
        <v>2153</v>
      </c>
      <c r="M92" s="28">
        <f>I92/(F92-G92-H92)</f>
        <v>0.13762916188289323</v>
      </c>
      <c r="N92" s="23">
        <f>J92/(F92-G92-H92)</f>
        <v>0.29075774971297358</v>
      </c>
      <c r="O92" s="23">
        <f>K92/(F92-G92-H92)</f>
        <v>0.2626291618828932</v>
      </c>
      <c r="P92" s="78">
        <f>L92/(F92-G92-H92)</f>
        <v>0.30898392652123996</v>
      </c>
      <c r="Q92" s="25" t="s">
        <v>98</v>
      </c>
      <c r="R92" s="4"/>
      <c r="S92" s="4"/>
      <c r="W92">
        <v>9</v>
      </c>
      <c r="Z92">
        <v>138</v>
      </c>
      <c r="AA92">
        <v>258</v>
      </c>
      <c r="AB92">
        <v>269</v>
      </c>
      <c r="AC92">
        <v>320</v>
      </c>
    </row>
    <row r="93" spans="1:29" x14ac:dyDescent="0.25">
      <c r="A93" s="170"/>
      <c r="B93" s="107" t="s">
        <v>105</v>
      </c>
      <c r="C93" s="107" t="s">
        <v>18</v>
      </c>
      <c r="D93" s="107"/>
      <c r="E93" s="107"/>
      <c r="F93" s="89">
        <f>SUM(G93:L93)</f>
        <v>1211</v>
      </c>
      <c r="G93" s="90"/>
      <c r="H93" s="90"/>
      <c r="I93" s="90">
        <f>Z91</f>
        <v>136</v>
      </c>
      <c r="J93" s="90">
        <f>AA91</f>
        <v>276</v>
      </c>
      <c r="K93" s="90">
        <f>AB91</f>
        <v>305</v>
      </c>
      <c r="L93" s="91">
        <f>AC91</f>
        <v>494</v>
      </c>
      <c r="M93" s="92">
        <f>I93/(F93-G93-H93)</f>
        <v>0.11230388109000826</v>
      </c>
      <c r="N93" s="93">
        <f>J93/(F93-G93-H93)</f>
        <v>0.22791081750619324</v>
      </c>
      <c r="O93" s="93">
        <f>K93/(F93-G93-H93)</f>
        <v>0.25185796862097443</v>
      </c>
      <c r="P93" s="102">
        <f>L93/(F93-G93-H93)</f>
        <v>0.40792733278282411</v>
      </c>
      <c r="Q93" s="88" t="s">
        <v>103</v>
      </c>
      <c r="R93" s="4"/>
      <c r="S93" s="4"/>
      <c r="W93">
        <v>8</v>
      </c>
      <c r="Z93">
        <v>136</v>
      </c>
      <c r="AA93">
        <v>256</v>
      </c>
      <c r="AB93">
        <v>248</v>
      </c>
      <c r="AC93">
        <v>222</v>
      </c>
    </row>
    <row r="94" spans="1:29" x14ac:dyDescent="0.25">
      <c r="A94" s="170"/>
      <c r="B94" s="107"/>
      <c r="C94" s="107"/>
      <c r="D94" s="107"/>
      <c r="E94" s="107"/>
      <c r="F94" s="14">
        <f>SUM(G94:L94)</f>
        <v>3058</v>
      </c>
      <c r="G94" s="15"/>
      <c r="H94" s="15"/>
      <c r="I94" s="15">
        <f>SUM(Z91:Z93)</f>
        <v>410</v>
      </c>
      <c r="J94" s="15">
        <f t="shared" ref="J94:L94" si="57">SUM(AA91:AA93)</f>
        <v>790</v>
      </c>
      <c r="K94" s="15">
        <f t="shared" si="57"/>
        <v>822</v>
      </c>
      <c r="L94" s="86">
        <f t="shared" si="57"/>
        <v>1036</v>
      </c>
      <c r="M94" s="17">
        <f>I94/(F94-G94-H94)</f>
        <v>0.1340745585349902</v>
      </c>
      <c r="N94" s="18">
        <f>J94/(F94-G94-H94)</f>
        <v>0.25833878351863965</v>
      </c>
      <c r="O94" s="18">
        <f>K94/(F94-G94-H94)</f>
        <v>0.26880313930673644</v>
      </c>
      <c r="P94" s="74">
        <f>L94/(F94-G94-H94)</f>
        <v>0.33878351863963374</v>
      </c>
      <c r="Q94" s="88" t="s">
        <v>99</v>
      </c>
      <c r="R94" s="4"/>
      <c r="S94" s="4"/>
      <c r="W94">
        <v>3</v>
      </c>
      <c r="Z94">
        <v>88</v>
      </c>
      <c r="AA94">
        <v>119</v>
      </c>
      <c r="AB94">
        <v>89</v>
      </c>
      <c r="AC94">
        <v>88</v>
      </c>
    </row>
    <row r="95" spans="1:29" x14ac:dyDescent="0.25">
      <c r="A95" s="170"/>
      <c r="B95" s="107"/>
      <c r="C95" s="107"/>
      <c r="D95" s="107"/>
      <c r="E95" s="107"/>
      <c r="F95" s="14">
        <f>SUM(G95:L95)</f>
        <v>3125</v>
      </c>
      <c r="G95" s="30"/>
      <c r="H95" s="30"/>
      <c r="I95" s="30">
        <f>I92-I94-I96</f>
        <v>406</v>
      </c>
      <c r="J95" s="30">
        <f t="shared" ref="J95:L95" si="58">J92-J94-J96</f>
        <v>950</v>
      </c>
      <c r="K95" s="30">
        <f t="shared" si="58"/>
        <v>815</v>
      </c>
      <c r="L95" s="86">
        <f t="shared" si="58"/>
        <v>954</v>
      </c>
      <c r="M95" s="17">
        <f>I95/(F95-G95-H95)</f>
        <v>0.12992000000000001</v>
      </c>
      <c r="N95" s="18">
        <f>J95/(F95-G95-H95)</f>
        <v>0.30399999999999999</v>
      </c>
      <c r="O95" s="18">
        <f>K95/(F95-G95-H95)</f>
        <v>0.26079999999999998</v>
      </c>
      <c r="P95" s="74">
        <f>L95/(F95-G95-H95)</f>
        <v>0.30528</v>
      </c>
      <c r="Q95" s="85" t="s">
        <v>184</v>
      </c>
      <c r="R95" s="4"/>
      <c r="S95" s="4"/>
      <c r="W95">
        <v>2</v>
      </c>
      <c r="Z95">
        <v>30</v>
      </c>
      <c r="AA95">
        <v>86</v>
      </c>
      <c r="AB95">
        <v>52</v>
      </c>
      <c r="AC95">
        <v>42</v>
      </c>
    </row>
    <row r="96" spans="1:29" ht="15.75" thickBot="1" x14ac:dyDescent="0.3">
      <c r="A96" s="170"/>
      <c r="B96" s="107"/>
      <c r="C96" s="107"/>
      <c r="D96" s="107"/>
      <c r="E96" s="107"/>
      <c r="F96" s="20">
        <f>SUM(G96:L96)</f>
        <v>785</v>
      </c>
      <c r="G96" s="31"/>
      <c r="H96" s="31"/>
      <c r="I96" s="31">
        <f>SUM(Z94:Z96)</f>
        <v>143</v>
      </c>
      <c r="J96" s="31">
        <f t="shared" ref="J96:L96" si="59">SUM(AA94:AA96)</f>
        <v>286</v>
      </c>
      <c r="K96" s="31">
        <f t="shared" si="59"/>
        <v>193</v>
      </c>
      <c r="L96" s="87">
        <f t="shared" si="59"/>
        <v>163</v>
      </c>
      <c r="M96" s="28">
        <f>I96/(F96-G96-H96)</f>
        <v>0.18216560509554139</v>
      </c>
      <c r="N96" s="23">
        <f>J96/(F96-G96-H96)</f>
        <v>0.36433121019108278</v>
      </c>
      <c r="O96" s="23">
        <f>K96/(F96-G96-H96)</f>
        <v>0.24585987261146497</v>
      </c>
      <c r="P96" s="24">
        <f>L96/(F96-G96-H96)</f>
        <v>0.20764331210191084</v>
      </c>
      <c r="Q96" s="88" t="s">
        <v>100</v>
      </c>
      <c r="R96" s="4"/>
      <c r="S96" s="4"/>
      <c r="W96">
        <v>1</v>
      </c>
      <c r="Z96">
        <v>25</v>
      </c>
      <c r="AA96">
        <v>81</v>
      </c>
      <c r="AB96">
        <v>52</v>
      </c>
      <c r="AC96">
        <v>33</v>
      </c>
    </row>
    <row r="97" spans="1:29" x14ac:dyDescent="0.25">
      <c r="A97" s="170"/>
      <c r="B97" s="107"/>
      <c r="C97" s="107"/>
      <c r="D97" s="107"/>
      <c r="E97" s="107"/>
      <c r="F97" s="25"/>
      <c r="G97" s="25"/>
      <c r="H97" s="25"/>
      <c r="I97" s="25"/>
      <c r="J97" s="25"/>
      <c r="K97" s="25"/>
      <c r="L97" s="25"/>
      <c r="M97" s="26"/>
      <c r="N97" s="26"/>
      <c r="O97" s="26"/>
      <c r="P97" s="26"/>
      <c r="Q97" s="25"/>
      <c r="R97" s="4"/>
      <c r="S97" s="4"/>
      <c r="W97" s="101"/>
      <c r="X97" s="107"/>
      <c r="Y97" s="107"/>
      <c r="Z97" s="107"/>
      <c r="AA97" s="107"/>
      <c r="AB97" s="107"/>
      <c r="AC97" s="107"/>
    </row>
    <row r="98" spans="1:29" x14ac:dyDescent="0.25">
      <c r="A98" s="170"/>
      <c r="B98" s="107"/>
      <c r="C98" s="107"/>
      <c r="D98" s="107"/>
      <c r="E98" s="107"/>
      <c r="F98" s="107" t="s">
        <v>12</v>
      </c>
      <c r="G98" s="107" t="s">
        <v>3</v>
      </c>
      <c r="H98" s="107" t="s">
        <v>92</v>
      </c>
      <c r="I98" s="107" t="s">
        <v>13</v>
      </c>
      <c r="J98" s="107" t="s">
        <v>2</v>
      </c>
      <c r="K98" s="107" t="s">
        <v>0</v>
      </c>
      <c r="L98" s="3" t="s">
        <v>1</v>
      </c>
      <c r="M98" s="3" t="s">
        <v>14</v>
      </c>
      <c r="N98" s="3" t="s">
        <v>4</v>
      </c>
      <c r="O98" s="3" t="s">
        <v>5</v>
      </c>
      <c r="P98" s="3" t="s">
        <v>6</v>
      </c>
      <c r="Q98" s="3" t="s">
        <v>95</v>
      </c>
      <c r="R98" s="4"/>
      <c r="S98" s="4"/>
    </row>
    <row r="99" spans="1:29" ht="15.75" thickBot="1" x14ac:dyDescent="0.3">
      <c r="A99" s="170"/>
      <c r="B99" s="107">
        <v>91522</v>
      </c>
      <c r="C99" s="107" t="s">
        <v>72</v>
      </c>
      <c r="D99" s="107">
        <v>3</v>
      </c>
      <c r="E99" s="107" t="s">
        <v>16</v>
      </c>
      <c r="F99" s="20">
        <v>3522</v>
      </c>
      <c r="G99" s="61">
        <v>85</v>
      </c>
      <c r="H99" s="61"/>
      <c r="I99" s="31">
        <v>460</v>
      </c>
      <c r="J99" s="31">
        <v>1061</v>
      </c>
      <c r="K99" s="31">
        <v>849</v>
      </c>
      <c r="L99" s="22">
        <v>1077</v>
      </c>
      <c r="M99" s="28">
        <f>I99/(F99-G99-H99)</f>
        <v>0.13383764911259818</v>
      </c>
      <c r="N99" s="23">
        <f>J99/(F99-G99-H99)</f>
        <v>0.3086994471923189</v>
      </c>
      <c r="O99" s="23">
        <f>K99/(F99-G99-H99)</f>
        <v>0.24701774803607798</v>
      </c>
      <c r="P99" s="78">
        <f>L99/(F99-G99-H99)</f>
        <v>0.31335466977014836</v>
      </c>
      <c r="Q99" s="44">
        <v>2018</v>
      </c>
      <c r="R99" s="4"/>
      <c r="S99" s="4"/>
    </row>
    <row r="100" spans="1:29" x14ac:dyDescent="0.25">
      <c r="A100" s="170"/>
      <c r="B100" s="107"/>
      <c r="C100" s="107"/>
      <c r="D100" s="107"/>
      <c r="E100" s="107"/>
      <c r="F100" s="14"/>
      <c r="G100" s="58"/>
      <c r="H100" s="58"/>
      <c r="I100" s="15"/>
      <c r="J100" s="15"/>
      <c r="K100" s="15"/>
      <c r="L100" s="16"/>
      <c r="M100" s="17"/>
      <c r="N100" s="18"/>
      <c r="O100" s="18"/>
      <c r="P100" s="19"/>
      <c r="Q100" s="88"/>
      <c r="R100" s="4"/>
      <c r="S100" s="4"/>
    </row>
    <row r="101" spans="1:29" x14ac:dyDescent="0.25">
      <c r="A101" s="170"/>
      <c r="B101" s="107"/>
      <c r="C101" s="107"/>
      <c r="D101" s="107"/>
      <c r="E101" s="107"/>
      <c r="F101" s="14"/>
      <c r="G101" s="58"/>
      <c r="H101" s="58"/>
      <c r="I101" s="15"/>
      <c r="J101" s="15"/>
      <c r="K101" s="15"/>
      <c r="L101" s="16"/>
      <c r="M101" s="17"/>
      <c r="N101" s="18"/>
      <c r="O101" s="18"/>
      <c r="P101" s="19"/>
      <c r="Q101" s="88"/>
      <c r="R101" s="4"/>
      <c r="S101" s="4"/>
    </row>
    <row r="102" spans="1:29" x14ac:dyDescent="0.25">
      <c r="A102" s="170"/>
      <c r="B102" s="107"/>
      <c r="C102" s="107"/>
      <c r="D102" s="107"/>
      <c r="E102" s="107"/>
      <c r="F102" s="14"/>
      <c r="G102" s="58"/>
      <c r="H102" s="58"/>
      <c r="I102" s="30"/>
      <c r="J102" s="30"/>
      <c r="K102" s="30"/>
      <c r="L102" s="16"/>
      <c r="M102" s="65"/>
      <c r="N102" s="66"/>
      <c r="O102" s="66"/>
      <c r="P102" s="67"/>
      <c r="Q102" s="88"/>
      <c r="R102" s="4"/>
      <c r="S102" s="4"/>
    </row>
    <row r="103" spans="1:29" ht="15.75" thickBot="1" x14ac:dyDescent="0.3">
      <c r="A103" s="170"/>
      <c r="B103" s="107"/>
      <c r="C103" s="107"/>
      <c r="D103" s="107"/>
      <c r="E103" s="107"/>
      <c r="F103" s="20"/>
      <c r="G103" s="61"/>
      <c r="H103" s="61"/>
      <c r="I103" s="31"/>
      <c r="J103" s="31"/>
      <c r="K103" s="31"/>
      <c r="L103" s="22"/>
      <c r="M103" s="28"/>
      <c r="N103" s="23"/>
      <c r="O103" s="23"/>
      <c r="P103" s="24"/>
      <c r="Q103" s="88"/>
      <c r="R103" s="4"/>
      <c r="S103" s="4"/>
    </row>
    <row r="104" spans="1:29" x14ac:dyDescent="0.25">
      <c r="A104" s="170"/>
      <c r="B104" s="107"/>
      <c r="C104" s="107"/>
      <c r="D104" s="107"/>
      <c r="E104" s="107"/>
      <c r="F104" s="25"/>
      <c r="G104" s="25"/>
      <c r="H104" s="25"/>
      <c r="I104" s="25"/>
      <c r="J104" s="25"/>
      <c r="K104" s="25"/>
      <c r="L104" s="25"/>
      <c r="M104" s="26"/>
      <c r="N104" s="26"/>
      <c r="O104" s="26"/>
      <c r="P104" s="26"/>
      <c r="Q104" s="25"/>
      <c r="R104" s="4"/>
      <c r="S104" s="4"/>
      <c r="W104" s="101">
        <v>91525</v>
      </c>
      <c r="X104" s="107" t="s">
        <v>3</v>
      </c>
      <c r="Y104" s="107" t="s">
        <v>92</v>
      </c>
      <c r="Z104" s="107" t="s">
        <v>104</v>
      </c>
      <c r="AA104" s="107" t="s">
        <v>2</v>
      </c>
      <c r="AB104" s="107" t="s">
        <v>0</v>
      </c>
      <c r="AC104" s="107" t="s">
        <v>1</v>
      </c>
    </row>
    <row r="105" spans="1:29" x14ac:dyDescent="0.25">
      <c r="A105" s="170"/>
      <c r="B105" s="107"/>
      <c r="C105" s="107"/>
      <c r="D105" s="107"/>
      <c r="E105" s="107"/>
      <c r="F105" s="107" t="s">
        <v>12</v>
      </c>
      <c r="G105" s="107" t="s">
        <v>3</v>
      </c>
      <c r="H105" s="107" t="s">
        <v>92</v>
      </c>
      <c r="I105" s="107" t="s">
        <v>13</v>
      </c>
      <c r="J105" s="107" t="s">
        <v>2</v>
      </c>
      <c r="K105" s="107" t="s">
        <v>0</v>
      </c>
      <c r="L105" s="3" t="s">
        <v>1</v>
      </c>
      <c r="M105" s="3" t="s">
        <v>14</v>
      </c>
      <c r="N105" s="3" t="s">
        <v>4</v>
      </c>
      <c r="O105" s="3" t="s">
        <v>5</v>
      </c>
      <c r="P105" s="3" t="s">
        <v>6</v>
      </c>
      <c r="Q105" s="3" t="s">
        <v>102</v>
      </c>
      <c r="R105" s="4"/>
      <c r="S105" s="4"/>
      <c r="W105">
        <v>10</v>
      </c>
      <c r="Z105">
        <v>151</v>
      </c>
      <c r="AA105">
        <v>266</v>
      </c>
      <c r="AB105">
        <v>245</v>
      </c>
      <c r="AC105">
        <v>611</v>
      </c>
    </row>
    <row r="106" spans="1:29" ht="15.75" thickBot="1" x14ac:dyDescent="0.3">
      <c r="A106" s="170"/>
      <c r="B106" s="107">
        <v>91525</v>
      </c>
      <c r="C106" s="107" t="s">
        <v>27</v>
      </c>
      <c r="D106" s="107">
        <v>3</v>
      </c>
      <c r="E106" s="107" t="s">
        <v>16</v>
      </c>
      <c r="F106" s="20">
        <f>SUM(I106:L106)</f>
        <v>7671</v>
      </c>
      <c r="G106" s="61"/>
      <c r="H106" s="61"/>
      <c r="I106" s="31">
        <v>1226</v>
      </c>
      <c r="J106" s="31">
        <v>2194</v>
      </c>
      <c r="K106" s="31">
        <v>1597</v>
      </c>
      <c r="L106" s="22">
        <v>2654</v>
      </c>
      <c r="M106" s="28">
        <f>I106/(F106-G106-H106)</f>
        <v>0.15982270890366315</v>
      </c>
      <c r="N106" s="23">
        <f>J106/(F106-G106-H106)</f>
        <v>0.28601225394342328</v>
      </c>
      <c r="O106" s="23">
        <f>K106/(F106-G106-H106)</f>
        <v>0.20818667709555469</v>
      </c>
      <c r="P106" s="78">
        <f>L106/(F106-G106-H106)</f>
        <v>0.34597836005735888</v>
      </c>
      <c r="Q106" s="25" t="s">
        <v>98</v>
      </c>
      <c r="R106" s="4"/>
      <c r="S106" s="4"/>
      <c r="W106">
        <v>9</v>
      </c>
      <c r="Z106">
        <v>164</v>
      </c>
      <c r="AA106">
        <v>327</v>
      </c>
      <c r="AB106">
        <v>239</v>
      </c>
      <c r="AC106">
        <v>420</v>
      </c>
    </row>
    <row r="107" spans="1:29" x14ac:dyDescent="0.25">
      <c r="A107" s="170"/>
      <c r="B107" s="107"/>
      <c r="C107" s="107" t="s">
        <v>21</v>
      </c>
      <c r="D107" s="107"/>
      <c r="E107" s="107"/>
      <c r="F107" s="89">
        <f>SUM(G107:L107)</f>
        <v>1273</v>
      </c>
      <c r="G107" s="90"/>
      <c r="H107" s="90"/>
      <c r="I107" s="90">
        <f>Z105</f>
        <v>151</v>
      </c>
      <c r="J107" s="90">
        <f>AA105</f>
        <v>266</v>
      </c>
      <c r="K107" s="90">
        <f>AB105</f>
        <v>245</v>
      </c>
      <c r="L107" s="91">
        <f>AC105</f>
        <v>611</v>
      </c>
      <c r="M107" s="92">
        <f>I107/(F107-G107-H107)</f>
        <v>0.11861743912018853</v>
      </c>
      <c r="N107" s="93">
        <f>J107/(F107-G107-H107)</f>
        <v>0.20895522388059701</v>
      </c>
      <c r="O107" s="93">
        <f>K107/(F107-G107-H107)</f>
        <v>0.192458758837392</v>
      </c>
      <c r="P107" s="102">
        <f>L107/(F107-G107-H107)</f>
        <v>0.47996857816182248</v>
      </c>
      <c r="Q107" s="88" t="s">
        <v>103</v>
      </c>
      <c r="R107" s="4"/>
      <c r="S107" s="4"/>
      <c r="W107">
        <v>8</v>
      </c>
      <c r="Z107">
        <v>236</v>
      </c>
      <c r="AA107">
        <v>381</v>
      </c>
      <c r="AB107">
        <v>247</v>
      </c>
      <c r="AC107">
        <v>359</v>
      </c>
    </row>
    <row r="108" spans="1:29" x14ac:dyDescent="0.25">
      <c r="A108" s="170"/>
      <c r="B108" s="107"/>
      <c r="C108" s="107"/>
      <c r="D108" s="107"/>
      <c r="E108" s="107"/>
      <c r="F108" s="14">
        <f>SUM(G108:L108)</f>
        <v>3646</v>
      </c>
      <c r="G108" s="15"/>
      <c r="H108" s="15"/>
      <c r="I108" s="15">
        <f t="shared" ref="I108:K108" si="60">SUM(Z105:Z107)</f>
        <v>551</v>
      </c>
      <c r="J108" s="15">
        <f t="shared" si="60"/>
        <v>974</v>
      </c>
      <c r="K108" s="15">
        <f t="shared" si="60"/>
        <v>731</v>
      </c>
      <c r="L108" s="86">
        <f t="shared" ref="L108" si="61">SUM(AC105:AC107)</f>
        <v>1390</v>
      </c>
      <c r="M108" s="17">
        <f>I108/(F108-G108-H108)</f>
        <v>0.15112452002194185</v>
      </c>
      <c r="N108" s="18">
        <f>J108/(F108-G108-H108)</f>
        <v>0.26714207350521119</v>
      </c>
      <c r="O108" s="18">
        <f>K108/(F108-G108-H108)</f>
        <v>0.20049369171695008</v>
      </c>
      <c r="P108" s="74">
        <f>L108/(F108-G108-H108)</f>
        <v>0.38123971475589685</v>
      </c>
      <c r="Q108" s="88" t="s">
        <v>99</v>
      </c>
      <c r="R108" s="4"/>
      <c r="S108" s="4"/>
      <c r="W108">
        <v>3</v>
      </c>
      <c r="Z108">
        <v>124</v>
      </c>
      <c r="AA108">
        <v>117</v>
      </c>
      <c r="AB108">
        <v>48</v>
      </c>
      <c r="AC108">
        <v>93</v>
      </c>
    </row>
    <row r="109" spans="1:29" x14ac:dyDescent="0.25">
      <c r="A109" s="170"/>
      <c r="B109" s="107"/>
      <c r="C109" s="107"/>
      <c r="D109" s="107"/>
      <c r="E109" s="107"/>
      <c r="F109" s="14">
        <f>SUM(G109:L109)</f>
        <v>3299</v>
      </c>
      <c r="G109" s="30"/>
      <c r="H109" s="30"/>
      <c r="I109" s="30">
        <f>I106-I108-I110</f>
        <v>460</v>
      </c>
      <c r="J109" s="30">
        <f t="shared" ref="J109:L109" si="62">J106-J108-J110</f>
        <v>997</v>
      </c>
      <c r="K109" s="30">
        <f t="shared" si="62"/>
        <v>743</v>
      </c>
      <c r="L109" s="86">
        <f t="shared" si="62"/>
        <v>1099</v>
      </c>
      <c r="M109" s="17">
        <f>I109/(F109-G109-H109)</f>
        <v>0.13943619278569264</v>
      </c>
      <c r="N109" s="18">
        <f>J109/(F109-G109-H109)</f>
        <v>0.30221279175507731</v>
      </c>
      <c r="O109" s="18">
        <f>K109/(F109-G109-H109)</f>
        <v>0.22521976356471657</v>
      </c>
      <c r="P109" s="74">
        <f>L109/(F109-G109-H109)</f>
        <v>0.33313125189451348</v>
      </c>
      <c r="Q109" s="85" t="s">
        <v>184</v>
      </c>
      <c r="R109" s="4"/>
      <c r="S109" s="4"/>
      <c r="W109">
        <v>2</v>
      </c>
      <c r="Z109">
        <v>67</v>
      </c>
      <c r="AA109">
        <v>63</v>
      </c>
      <c r="AB109">
        <v>40</v>
      </c>
      <c r="AC109">
        <v>45</v>
      </c>
    </row>
    <row r="110" spans="1:29" ht="15.75" thickBot="1" x14ac:dyDescent="0.3">
      <c r="A110" s="170"/>
      <c r="B110" s="107"/>
      <c r="C110" s="107"/>
      <c r="D110" s="107"/>
      <c r="E110" s="107"/>
      <c r="F110" s="20">
        <f>SUM(G110:L110)</f>
        <v>726</v>
      </c>
      <c r="G110" s="31"/>
      <c r="H110" s="31"/>
      <c r="I110" s="31">
        <f t="shared" ref="I110:L110" si="63">SUM(Z108:Z110)</f>
        <v>215</v>
      </c>
      <c r="J110" s="31">
        <f t="shared" si="63"/>
        <v>223</v>
      </c>
      <c r="K110" s="31">
        <f t="shared" si="63"/>
        <v>123</v>
      </c>
      <c r="L110" s="87">
        <f t="shared" si="63"/>
        <v>165</v>
      </c>
      <c r="M110" s="119">
        <f>I110/(F110-G110-H110)</f>
        <v>0.29614325068870523</v>
      </c>
      <c r="N110" s="23">
        <f>J110/(F110-G110-H110)</f>
        <v>0.3071625344352617</v>
      </c>
      <c r="O110" s="23">
        <f>K110/(F110-G110-H110)</f>
        <v>0.16942148760330578</v>
      </c>
      <c r="P110" s="24">
        <f>L110/(F110-G110-H110)</f>
        <v>0.22727272727272727</v>
      </c>
      <c r="Q110" s="88" t="s">
        <v>100</v>
      </c>
      <c r="R110" s="4"/>
      <c r="S110" s="4"/>
      <c r="W110">
        <v>1</v>
      </c>
      <c r="Z110">
        <v>24</v>
      </c>
      <c r="AA110">
        <v>43</v>
      </c>
      <c r="AB110">
        <v>35</v>
      </c>
      <c r="AC110">
        <v>27</v>
      </c>
    </row>
    <row r="111" spans="1:29" x14ac:dyDescent="0.25">
      <c r="A111" s="170"/>
      <c r="B111" s="107"/>
      <c r="C111" s="107"/>
      <c r="D111" s="107"/>
      <c r="E111" s="107"/>
      <c r="F111" s="25"/>
      <c r="G111" s="25"/>
      <c r="H111" s="25"/>
      <c r="I111" s="25"/>
      <c r="J111" s="25"/>
      <c r="K111" s="25"/>
      <c r="L111" s="25"/>
      <c r="M111" s="26"/>
      <c r="N111" s="26"/>
      <c r="O111" s="26"/>
      <c r="P111" s="26"/>
      <c r="Q111" s="25"/>
      <c r="R111" s="4"/>
      <c r="S111" s="4"/>
    </row>
    <row r="112" spans="1:29" x14ac:dyDescent="0.25">
      <c r="A112" s="170"/>
      <c r="B112" s="107"/>
      <c r="C112" s="107"/>
      <c r="D112" s="107"/>
      <c r="E112" s="107"/>
      <c r="F112" s="107" t="s">
        <v>12</v>
      </c>
      <c r="G112" s="107" t="s">
        <v>3</v>
      </c>
      <c r="H112" s="107" t="s">
        <v>92</v>
      </c>
      <c r="I112" s="107" t="s">
        <v>13</v>
      </c>
      <c r="J112" s="107" t="s">
        <v>2</v>
      </c>
      <c r="K112" s="107" t="s">
        <v>0</v>
      </c>
      <c r="L112" s="3" t="s">
        <v>1</v>
      </c>
      <c r="M112" s="3" t="s">
        <v>14</v>
      </c>
      <c r="N112" s="3" t="s">
        <v>4</v>
      </c>
      <c r="O112" s="3" t="s">
        <v>5</v>
      </c>
      <c r="P112" s="3" t="s">
        <v>6</v>
      </c>
      <c r="Q112" s="3" t="s">
        <v>95</v>
      </c>
      <c r="R112" s="4"/>
      <c r="S112" s="4"/>
    </row>
    <row r="113" spans="1:29" ht="15.75" thickBot="1" x14ac:dyDescent="0.3">
      <c r="A113" s="170"/>
      <c r="B113" s="107">
        <v>91527</v>
      </c>
      <c r="C113" s="107" t="s">
        <v>73</v>
      </c>
      <c r="D113" s="107">
        <v>3</v>
      </c>
      <c r="E113" s="107" t="s">
        <v>16</v>
      </c>
      <c r="F113" s="20">
        <v>1179</v>
      </c>
      <c r="G113" s="61">
        <v>18</v>
      </c>
      <c r="H113" s="61"/>
      <c r="I113" s="31">
        <v>153</v>
      </c>
      <c r="J113" s="31">
        <v>382</v>
      </c>
      <c r="K113" s="31">
        <v>307</v>
      </c>
      <c r="L113" s="22">
        <v>319</v>
      </c>
      <c r="M113" s="28">
        <f>I113/(F113-G113-H113)</f>
        <v>0.13178294573643412</v>
      </c>
      <c r="N113" s="23">
        <f>J113/(F113-G113-H113)</f>
        <v>0.32902670111972437</v>
      </c>
      <c r="O113" s="23">
        <f>K113/(F113-G113-H113)</f>
        <v>0.26442721791558998</v>
      </c>
      <c r="P113" s="78">
        <f>L113/(F113-G113-H113)</f>
        <v>0.27476313522825152</v>
      </c>
      <c r="Q113" s="44">
        <v>2018</v>
      </c>
      <c r="R113" s="4"/>
      <c r="S113" s="4"/>
    </row>
    <row r="114" spans="1:29" x14ac:dyDescent="0.25">
      <c r="A114" s="170"/>
      <c r="B114" s="107"/>
      <c r="C114" s="107"/>
      <c r="D114" s="107"/>
      <c r="E114" s="107"/>
      <c r="F114" s="14"/>
      <c r="G114" s="58"/>
      <c r="H114" s="58"/>
      <c r="I114" s="15"/>
      <c r="J114" s="15"/>
      <c r="K114" s="15"/>
      <c r="L114" s="16"/>
      <c r="M114" s="17"/>
      <c r="N114" s="18"/>
      <c r="O114" s="18"/>
      <c r="P114" s="19"/>
      <c r="Q114" s="88"/>
      <c r="R114" s="4"/>
      <c r="S114" s="4"/>
    </row>
    <row r="115" spans="1:29" x14ac:dyDescent="0.25">
      <c r="A115" s="170"/>
      <c r="B115" s="107"/>
      <c r="C115" s="107"/>
      <c r="D115" s="107"/>
      <c r="E115" s="107"/>
      <c r="F115" s="14"/>
      <c r="G115" s="58"/>
      <c r="H115" s="58"/>
      <c r="I115" s="15"/>
      <c r="J115" s="15"/>
      <c r="K115" s="15"/>
      <c r="L115" s="16"/>
      <c r="M115" s="17"/>
      <c r="N115" s="18"/>
      <c r="O115" s="18"/>
      <c r="P115" s="19"/>
      <c r="Q115" s="88"/>
      <c r="R115" s="4"/>
      <c r="S115" s="4"/>
    </row>
    <row r="116" spans="1:29" x14ac:dyDescent="0.25">
      <c r="A116" s="170"/>
      <c r="B116" s="107"/>
      <c r="C116" s="107"/>
      <c r="D116" s="107"/>
      <c r="E116" s="107"/>
      <c r="F116" s="14"/>
      <c r="G116" s="58"/>
      <c r="H116" s="58"/>
      <c r="I116" s="30"/>
      <c r="J116" s="30"/>
      <c r="K116" s="30"/>
      <c r="L116" s="16"/>
      <c r="M116" s="65"/>
      <c r="N116" s="66"/>
      <c r="O116" s="66"/>
      <c r="P116" s="67"/>
      <c r="Q116" s="88"/>
      <c r="R116" s="4"/>
      <c r="S116" s="4"/>
    </row>
    <row r="117" spans="1:29" ht="15.75" thickBot="1" x14ac:dyDescent="0.3">
      <c r="A117" s="170"/>
      <c r="B117" s="107"/>
      <c r="C117" s="107"/>
      <c r="D117" s="107"/>
      <c r="E117" s="107"/>
      <c r="F117" s="20"/>
      <c r="G117" s="61"/>
      <c r="H117" s="61"/>
      <c r="I117" s="31"/>
      <c r="J117" s="31"/>
      <c r="K117" s="31"/>
      <c r="L117" s="22"/>
      <c r="M117" s="28"/>
      <c r="N117" s="23"/>
      <c r="O117" s="23"/>
      <c r="P117" s="24"/>
      <c r="Q117" s="88"/>
      <c r="R117" s="4"/>
      <c r="S117" s="4"/>
    </row>
    <row r="118" spans="1:29" x14ac:dyDescent="0.25">
      <c r="A118" s="170"/>
      <c r="B118" s="107"/>
      <c r="C118" s="107"/>
      <c r="D118" s="107"/>
      <c r="E118" s="107"/>
      <c r="F118" s="5"/>
      <c r="G118" s="5"/>
      <c r="H118" s="5"/>
      <c r="I118" s="5"/>
      <c r="J118" s="5"/>
      <c r="K118" s="5"/>
      <c r="L118" s="25"/>
      <c r="M118" s="3"/>
      <c r="N118" s="3"/>
      <c r="O118" s="3"/>
      <c r="P118" s="3"/>
      <c r="Q118" s="3"/>
      <c r="R118" s="4"/>
      <c r="S118" s="3"/>
      <c r="T118" s="3"/>
      <c r="W118" s="101">
        <v>91523</v>
      </c>
      <c r="X118" s="107" t="s">
        <v>3</v>
      </c>
      <c r="Y118" s="107" t="s">
        <v>92</v>
      </c>
      <c r="Z118" s="107" t="s">
        <v>104</v>
      </c>
      <c r="AA118" s="107" t="s">
        <v>2</v>
      </c>
      <c r="AB118" s="107" t="s">
        <v>0</v>
      </c>
      <c r="AC118" s="107" t="s">
        <v>1</v>
      </c>
    </row>
    <row r="119" spans="1:29" x14ac:dyDescent="0.25">
      <c r="A119" s="170"/>
      <c r="B119" s="107"/>
      <c r="C119" s="107"/>
      <c r="D119" s="107"/>
      <c r="E119" s="107"/>
      <c r="F119" s="107" t="s">
        <v>12</v>
      </c>
      <c r="G119" s="107" t="s">
        <v>3</v>
      </c>
      <c r="H119" s="107" t="s">
        <v>92</v>
      </c>
      <c r="I119" s="107" t="s">
        <v>13</v>
      </c>
      <c r="J119" s="107" t="s">
        <v>2</v>
      </c>
      <c r="K119" s="107" t="s">
        <v>0</v>
      </c>
      <c r="L119" s="3" t="s">
        <v>1</v>
      </c>
      <c r="M119" s="3" t="s">
        <v>14</v>
      </c>
      <c r="N119" s="3" t="s">
        <v>4</v>
      </c>
      <c r="O119" s="3" t="s">
        <v>5</v>
      </c>
      <c r="P119" s="3" t="s">
        <v>6</v>
      </c>
      <c r="Q119" s="3" t="s">
        <v>102</v>
      </c>
      <c r="R119" s="4"/>
      <c r="S119" s="3" t="s">
        <v>94</v>
      </c>
      <c r="T119" s="3" t="s">
        <v>93</v>
      </c>
      <c r="W119">
        <v>10</v>
      </c>
      <c r="X119">
        <v>48</v>
      </c>
      <c r="Y119">
        <v>197</v>
      </c>
      <c r="Z119">
        <v>223</v>
      </c>
      <c r="AA119">
        <v>554</v>
      </c>
      <c r="AB119">
        <v>440</v>
      </c>
      <c r="AC119">
        <v>180</v>
      </c>
    </row>
    <row r="120" spans="1:29" ht="15.75" thickBot="1" x14ac:dyDescent="0.3">
      <c r="A120" s="170"/>
      <c r="B120" s="107">
        <v>91523</v>
      </c>
      <c r="C120" s="107" t="s">
        <v>33</v>
      </c>
      <c r="D120" s="107">
        <v>3</v>
      </c>
      <c r="E120" s="107" t="s">
        <v>23</v>
      </c>
      <c r="F120" s="20">
        <v>9435</v>
      </c>
      <c r="G120" s="61">
        <v>542</v>
      </c>
      <c r="H120" s="61">
        <v>1277</v>
      </c>
      <c r="I120" s="31">
        <v>2129</v>
      </c>
      <c r="J120" s="31">
        <v>3001</v>
      </c>
      <c r="K120" s="31">
        <v>1914</v>
      </c>
      <c r="L120" s="22">
        <v>569</v>
      </c>
      <c r="M120" s="119">
        <f>I120/(F120-G120-H120)</f>
        <v>0.27954306722689076</v>
      </c>
      <c r="N120" s="23">
        <f>J120/(F120-G120-H120)</f>
        <v>0.39403886554621848</v>
      </c>
      <c r="O120" s="23">
        <f>K120/(F120-G120-H120)</f>
        <v>0.25131302521008403</v>
      </c>
      <c r="P120" s="24">
        <f>L120/(F120-G120-H120)</f>
        <v>7.4711134453781511E-2</v>
      </c>
      <c r="Q120" s="25" t="s">
        <v>98</v>
      </c>
      <c r="R120" s="4"/>
      <c r="S120" s="2">
        <f>H120/F120</f>
        <v>0.13534711181770007</v>
      </c>
      <c r="T120" s="72">
        <f>G120/F120</f>
        <v>5.7445680975092742E-2</v>
      </c>
      <c r="W120">
        <v>9</v>
      </c>
      <c r="X120">
        <v>82</v>
      </c>
      <c r="Y120">
        <v>187</v>
      </c>
      <c r="Z120">
        <v>362</v>
      </c>
      <c r="AA120">
        <v>529</v>
      </c>
      <c r="AB120">
        <v>357</v>
      </c>
      <c r="AC120">
        <v>94</v>
      </c>
    </row>
    <row r="121" spans="1:29" x14ac:dyDescent="0.25">
      <c r="A121" s="170"/>
      <c r="B121" s="107"/>
      <c r="C121" s="107" t="s">
        <v>18</v>
      </c>
      <c r="D121" s="107"/>
      <c r="E121" s="107"/>
      <c r="F121" s="89">
        <f>SUM(G121:L121)</f>
        <v>1642</v>
      </c>
      <c r="G121" s="90">
        <f t="shared" ref="G121:H121" si="64">X119</f>
        <v>48</v>
      </c>
      <c r="H121" s="90">
        <f t="shared" si="64"/>
        <v>197</v>
      </c>
      <c r="I121" s="90">
        <f>Z119</f>
        <v>223</v>
      </c>
      <c r="J121" s="90">
        <f>AA119</f>
        <v>554</v>
      </c>
      <c r="K121" s="90">
        <f>AB119</f>
        <v>440</v>
      </c>
      <c r="L121" s="91">
        <f>AC119</f>
        <v>180</v>
      </c>
      <c r="M121" s="92">
        <f>I121/(F121-G121-H121)</f>
        <v>0.15962777380100215</v>
      </c>
      <c r="N121" s="93">
        <f>J121/(F121-G121-H121)</f>
        <v>0.39656406585540444</v>
      </c>
      <c r="O121" s="93">
        <f>K121/(F121-G121-H121)</f>
        <v>0.31496062992125984</v>
      </c>
      <c r="P121" s="94">
        <f>L121/(F121-G121-H121)</f>
        <v>0.12884753042233357</v>
      </c>
      <c r="Q121" s="88" t="s">
        <v>103</v>
      </c>
      <c r="R121" s="4"/>
      <c r="S121" s="2">
        <f t="shared" ref="S121:S124" si="65">H121/F121</f>
        <v>0.11997563946406821</v>
      </c>
      <c r="T121" s="72">
        <f t="shared" ref="T121:T124" si="66">G121/F121</f>
        <v>2.9232643118148598E-2</v>
      </c>
      <c r="W121">
        <v>8</v>
      </c>
      <c r="X121">
        <v>79</v>
      </c>
      <c r="Y121">
        <v>242</v>
      </c>
      <c r="Z121">
        <v>306</v>
      </c>
      <c r="AA121">
        <v>511</v>
      </c>
      <c r="AB121">
        <v>297</v>
      </c>
      <c r="AC121">
        <v>78</v>
      </c>
    </row>
    <row r="122" spans="1:29" x14ac:dyDescent="0.25">
      <c r="A122" s="170"/>
      <c r="B122" s="107"/>
      <c r="C122" s="107"/>
      <c r="D122" s="107"/>
      <c r="E122" s="107"/>
      <c r="F122" s="14">
        <f>SUM(G122:L122)</f>
        <v>4766</v>
      </c>
      <c r="G122" s="15">
        <f t="shared" ref="G122:L122" si="67">SUM(X119:X121)</f>
        <v>209</v>
      </c>
      <c r="H122" s="15">
        <f t="shared" si="67"/>
        <v>626</v>
      </c>
      <c r="I122" s="15">
        <f t="shared" si="67"/>
        <v>891</v>
      </c>
      <c r="J122" s="15">
        <f t="shared" si="67"/>
        <v>1594</v>
      </c>
      <c r="K122" s="15">
        <f t="shared" si="67"/>
        <v>1094</v>
      </c>
      <c r="L122" s="86">
        <f t="shared" si="67"/>
        <v>352</v>
      </c>
      <c r="M122" s="120">
        <f>I122/(F122-G122-H122)</f>
        <v>0.22665988298142967</v>
      </c>
      <c r="N122" s="18">
        <f>J122/(F122-G122-H122)</f>
        <v>0.40549478504197406</v>
      </c>
      <c r="O122" s="18">
        <f>K122/(F122-G122-H122)</f>
        <v>0.27830068684813025</v>
      </c>
      <c r="P122" s="19">
        <f>L122/(F122-G122-H122)</f>
        <v>8.9544645128466036E-2</v>
      </c>
      <c r="Q122" s="88" t="s">
        <v>99</v>
      </c>
      <c r="R122" s="4"/>
      <c r="S122" s="2">
        <f t="shared" si="65"/>
        <v>0.13134704154427193</v>
      </c>
      <c r="T122" s="72">
        <f t="shared" si="66"/>
        <v>4.3852287033151492E-2</v>
      </c>
      <c r="W122">
        <v>3</v>
      </c>
      <c r="X122">
        <v>45</v>
      </c>
      <c r="Y122">
        <v>77</v>
      </c>
      <c r="Z122">
        <v>163</v>
      </c>
      <c r="AA122">
        <v>134</v>
      </c>
      <c r="AB122">
        <v>44</v>
      </c>
      <c r="AC122">
        <v>12</v>
      </c>
    </row>
    <row r="123" spans="1:29" x14ac:dyDescent="0.25">
      <c r="A123" s="170"/>
      <c r="B123" s="107"/>
      <c r="C123" s="107"/>
      <c r="D123" s="107"/>
      <c r="E123" s="107"/>
      <c r="F123" s="14">
        <f>SUM(G123:L123)</f>
        <v>3890</v>
      </c>
      <c r="G123" s="30">
        <f t="shared" ref="G123:H123" si="68">G120-G122-G124</f>
        <v>258</v>
      </c>
      <c r="H123" s="30">
        <f t="shared" si="68"/>
        <v>531</v>
      </c>
      <c r="I123" s="30">
        <f>I120-I122-I124</f>
        <v>938</v>
      </c>
      <c r="J123" s="30">
        <f t="shared" ref="J123:L123" si="69">J120-J122-J124</f>
        <v>1204</v>
      </c>
      <c r="K123" s="30">
        <f t="shared" si="69"/>
        <v>760</v>
      </c>
      <c r="L123" s="86">
        <f t="shared" si="69"/>
        <v>199</v>
      </c>
      <c r="M123" s="120">
        <f>I123/(F123-G123-H123)</f>
        <v>0.30248306997742663</v>
      </c>
      <c r="N123" s="18">
        <f>J123/(F123-G123-H123)</f>
        <v>0.38826185101580135</v>
      </c>
      <c r="O123" s="18">
        <f>K123/(F123-G123-H123)</f>
        <v>0.24508223153821349</v>
      </c>
      <c r="P123" s="19">
        <f>L123/(F123-G123-H123)</f>
        <v>6.417284746855853E-2</v>
      </c>
      <c r="Q123" s="85" t="s">
        <v>184</v>
      </c>
      <c r="R123" s="4"/>
      <c r="S123" s="2">
        <f t="shared" si="65"/>
        <v>0.13650385604113111</v>
      </c>
      <c r="T123" s="72">
        <f t="shared" si="66"/>
        <v>6.6323907455012848E-2</v>
      </c>
      <c r="W123">
        <v>2</v>
      </c>
      <c r="X123">
        <v>16</v>
      </c>
      <c r="Y123">
        <v>27</v>
      </c>
      <c r="Z123">
        <v>80</v>
      </c>
      <c r="AA123">
        <v>43</v>
      </c>
      <c r="AB123">
        <v>7</v>
      </c>
      <c r="AC123">
        <v>4</v>
      </c>
    </row>
    <row r="124" spans="1:29" ht="15.75" thickBot="1" x14ac:dyDescent="0.3">
      <c r="A124" s="170"/>
      <c r="B124" s="107"/>
      <c r="C124" s="107"/>
      <c r="D124" s="107"/>
      <c r="E124" s="107"/>
      <c r="F124" s="20">
        <f>SUM(G124:L124)</f>
        <v>776</v>
      </c>
      <c r="G124" s="31">
        <f t="shared" ref="G124:L124" si="70">SUM(X122:X124)</f>
        <v>75</v>
      </c>
      <c r="H124" s="31">
        <f t="shared" si="70"/>
        <v>120</v>
      </c>
      <c r="I124" s="31">
        <f t="shared" si="70"/>
        <v>300</v>
      </c>
      <c r="J124" s="31">
        <f t="shared" si="70"/>
        <v>203</v>
      </c>
      <c r="K124" s="31">
        <f t="shared" si="70"/>
        <v>60</v>
      </c>
      <c r="L124" s="87">
        <f t="shared" si="70"/>
        <v>18</v>
      </c>
      <c r="M124" s="119">
        <f>I124/(F124-G124-H124)</f>
        <v>0.51635111876075734</v>
      </c>
      <c r="N124" s="23">
        <f>J124/(F124-G124-H124)</f>
        <v>0.3493975903614458</v>
      </c>
      <c r="O124" s="23">
        <f>K124/(F124-G124-H124)</f>
        <v>0.10327022375215146</v>
      </c>
      <c r="P124" s="24">
        <f>L124/(F124-G124-H124)</f>
        <v>3.098106712564544E-2</v>
      </c>
      <c r="Q124" s="88" t="s">
        <v>100</v>
      </c>
      <c r="R124" s="4"/>
      <c r="S124" s="2">
        <f t="shared" si="65"/>
        <v>0.15463917525773196</v>
      </c>
      <c r="T124" s="72">
        <f t="shared" si="66"/>
        <v>9.6649484536082478E-2</v>
      </c>
      <c r="W124">
        <v>1</v>
      </c>
      <c r="X124">
        <v>14</v>
      </c>
      <c r="Y124">
        <v>16</v>
      </c>
      <c r="Z124">
        <v>57</v>
      </c>
      <c r="AA124">
        <v>26</v>
      </c>
      <c r="AB124">
        <v>9</v>
      </c>
      <c r="AC124">
        <v>2</v>
      </c>
    </row>
    <row r="125" spans="1:29" x14ac:dyDescent="0.25">
      <c r="A125" s="170"/>
      <c r="B125" s="107"/>
      <c r="C125" s="107"/>
      <c r="D125" s="107"/>
      <c r="E125" s="107"/>
      <c r="F125" s="5"/>
      <c r="G125" s="5"/>
      <c r="H125" s="5"/>
      <c r="I125" s="5"/>
      <c r="J125" s="5"/>
      <c r="K125" s="5"/>
      <c r="L125" s="25"/>
      <c r="M125" s="2"/>
      <c r="N125" s="2"/>
      <c r="O125" s="2"/>
      <c r="P125" s="2"/>
      <c r="Q125" s="3"/>
      <c r="R125" s="4"/>
      <c r="S125" s="3"/>
      <c r="T125" s="3"/>
      <c r="W125" s="101">
        <v>91524</v>
      </c>
      <c r="X125" s="107" t="s">
        <v>3</v>
      </c>
      <c r="Y125" s="107" t="s">
        <v>92</v>
      </c>
      <c r="Z125" s="107" t="s">
        <v>104</v>
      </c>
      <c r="AA125" s="107" t="s">
        <v>2</v>
      </c>
      <c r="AB125" s="107" t="s">
        <v>0</v>
      </c>
      <c r="AC125" s="107" t="s">
        <v>1</v>
      </c>
    </row>
    <row r="126" spans="1:29" ht="15.75" thickBot="1" x14ac:dyDescent="0.3">
      <c r="A126" s="170"/>
      <c r="B126" s="107"/>
      <c r="C126" s="107"/>
      <c r="D126" s="107"/>
      <c r="E126" s="107"/>
      <c r="F126" s="107" t="s">
        <v>12</v>
      </c>
      <c r="G126" s="107" t="s">
        <v>3</v>
      </c>
      <c r="H126" s="107" t="s">
        <v>92</v>
      </c>
      <c r="I126" s="107" t="s">
        <v>13</v>
      </c>
      <c r="J126" s="107" t="s">
        <v>2</v>
      </c>
      <c r="K126" s="107" t="s">
        <v>0</v>
      </c>
      <c r="L126" s="3" t="s">
        <v>1</v>
      </c>
      <c r="M126" s="3" t="s">
        <v>14</v>
      </c>
      <c r="N126" s="3" t="s">
        <v>4</v>
      </c>
      <c r="O126" s="3" t="s">
        <v>5</v>
      </c>
      <c r="P126" s="3" t="s">
        <v>6</v>
      </c>
      <c r="Q126" s="3" t="s">
        <v>102</v>
      </c>
      <c r="R126" s="4"/>
      <c r="S126" s="3" t="s">
        <v>94</v>
      </c>
      <c r="T126" s="3" t="s">
        <v>93</v>
      </c>
      <c r="W126">
        <v>10</v>
      </c>
      <c r="X126">
        <v>54</v>
      </c>
      <c r="Y126">
        <v>146</v>
      </c>
      <c r="Z126">
        <v>208</v>
      </c>
      <c r="AA126">
        <v>505</v>
      </c>
      <c r="AB126">
        <v>466</v>
      </c>
      <c r="AC126">
        <v>299</v>
      </c>
    </row>
    <row r="127" spans="1:29" ht="15.75" thickBot="1" x14ac:dyDescent="0.3">
      <c r="A127" s="170"/>
      <c r="B127" s="107">
        <v>91524</v>
      </c>
      <c r="C127" s="107" t="s">
        <v>34</v>
      </c>
      <c r="D127" s="107">
        <v>3</v>
      </c>
      <c r="E127" s="107" t="s">
        <v>23</v>
      </c>
      <c r="F127" s="117">
        <v>9498</v>
      </c>
      <c r="G127" s="95">
        <v>508</v>
      </c>
      <c r="H127" s="95">
        <v>1149</v>
      </c>
      <c r="I127" s="96">
        <v>1798</v>
      </c>
      <c r="J127" s="96">
        <v>3057</v>
      </c>
      <c r="K127" s="96">
        <v>1932</v>
      </c>
      <c r="L127" s="97">
        <v>1050</v>
      </c>
      <c r="M127" s="122">
        <f>I127/(F127-G127-H127)</f>
        <v>0.22930748629001402</v>
      </c>
      <c r="N127" s="99">
        <f>J127/(F127-G127-H127)</f>
        <v>0.38987374059431196</v>
      </c>
      <c r="O127" s="99">
        <f>K127/(F127-G127-H127)</f>
        <v>0.24639714322152786</v>
      </c>
      <c r="P127" s="100">
        <f>L127/(F127-G127-H127)</f>
        <v>0.13391149088126514</v>
      </c>
      <c r="Q127" s="25" t="s">
        <v>98</v>
      </c>
      <c r="R127" s="4"/>
      <c r="S127" s="2">
        <f>H127/F127</f>
        <v>0.1209728363866077</v>
      </c>
      <c r="T127" s="72">
        <f>G127/F127</f>
        <v>5.3484944198778687E-2</v>
      </c>
      <c r="W127">
        <v>9</v>
      </c>
      <c r="X127">
        <v>52</v>
      </c>
      <c r="Y127">
        <v>130</v>
      </c>
      <c r="Z127">
        <v>247</v>
      </c>
      <c r="AA127">
        <v>551</v>
      </c>
      <c r="AB127">
        <v>388</v>
      </c>
      <c r="AC127">
        <v>209</v>
      </c>
    </row>
    <row r="128" spans="1:29" x14ac:dyDescent="0.25">
      <c r="A128" s="170"/>
      <c r="B128" s="107"/>
      <c r="C128" s="107" t="s">
        <v>30</v>
      </c>
      <c r="D128" s="107"/>
      <c r="E128" s="107"/>
      <c r="F128" s="89">
        <f>SUM(G128:L128)</f>
        <v>1678</v>
      </c>
      <c r="G128" s="90">
        <f t="shared" ref="G128:H128" si="71">X126</f>
        <v>54</v>
      </c>
      <c r="H128" s="90">
        <f t="shared" si="71"/>
        <v>146</v>
      </c>
      <c r="I128" s="90">
        <f>Z126</f>
        <v>208</v>
      </c>
      <c r="J128" s="90">
        <f>AA126</f>
        <v>505</v>
      </c>
      <c r="K128" s="90">
        <f>AB126</f>
        <v>466</v>
      </c>
      <c r="L128" s="91">
        <f>AC126</f>
        <v>299</v>
      </c>
      <c r="M128" s="92">
        <f>I128/(F128-G128-H128)</f>
        <v>0.14073071718538566</v>
      </c>
      <c r="N128" s="93">
        <f>J128/(F128-G128-H128)</f>
        <v>0.34167794316644112</v>
      </c>
      <c r="O128" s="93">
        <f>K128/(F128-G128-H128)</f>
        <v>0.31529093369418132</v>
      </c>
      <c r="P128" s="94">
        <f>L128/(F128-G128-H128)</f>
        <v>0.20230040595399187</v>
      </c>
      <c r="Q128" s="88" t="s">
        <v>103</v>
      </c>
      <c r="R128" s="4"/>
      <c r="S128" s="2">
        <f t="shared" ref="S128:S131" si="72">H128/F128</f>
        <v>8.7008343265792612E-2</v>
      </c>
      <c r="T128" s="72">
        <f t="shared" ref="T128:T131" si="73">G128/F128</f>
        <v>3.2181168057210968E-2</v>
      </c>
      <c r="W128">
        <v>8</v>
      </c>
      <c r="X128">
        <v>76</v>
      </c>
      <c r="Y128">
        <v>176</v>
      </c>
      <c r="Z128">
        <v>294</v>
      </c>
      <c r="AA128">
        <v>507</v>
      </c>
      <c r="AB128">
        <v>276</v>
      </c>
      <c r="AC128">
        <v>168</v>
      </c>
    </row>
    <row r="129" spans="1:29" x14ac:dyDescent="0.25">
      <c r="A129" s="170"/>
      <c r="B129" s="107"/>
      <c r="C129" s="107"/>
      <c r="D129" s="107"/>
      <c r="E129" s="107"/>
      <c r="F129" s="14">
        <f>SUM(G129:L129)</f>
        <v>4752</v>
      </c>
      <c r="G129" s="15">
        <f t="shared" ref="G129:L129" si="74">SUM(X126:X128)</f>
        <v>182</v>
      </c>
      <c r="H129" s="15">
        <f t="shared" si="74"/>
        <v>452</v>
      </c>
      <c r="I129" s="15">
        <f t="shared" si="74"/>
        <v>749</v>
      </c>
      <c r="J129" s="15">
        <f t="shared" si="74"/>
        <v>1563</v>
      </c>
      <c r="K129" s="15">
        <f t="shared" si="74"/>
        <v>1130</v>
      </c>
      <c r="L129" s="86">
        <f t="shared" si="74"/>
        <v>676</v>
      </c>
      <c r="M129" s="17">
        <f>I129/(F129-G129-H129)</f>
        <v>0.1818844099077222</v>
      </c>
      <c r="N129" s="18">
        <f>J129/(F129-G129-H129)</f>
        <v>0.37955318115590092</v>
      </c>
      <c r="O129" s="18">
        <f>K129/(F129-G129-H129)</f>
        <v>0.27440505099562895</v>
      </c>
      <c r="P129" s="19">
        <f>L129/(F129-G129-H129)</f>
        <v>0.16415735794074793</v>
      </c>
      <c r="Q129" s="88" t="s">
        <v>99</v>
      </c>
      <c r="R129" s="4"/>
      <c r="S129" s="2">
        <f t="shared" si="72"/>
        <v>9.5117845117845115E-2</v>
      </c>
      <c r="T129" s="72">
        <f t="shared" si="73"/>
        <v>3.8299663299663299E-2</v>
      </c>
      <c r="W129">
        <v>3</v>
      </c>
      <c r="X129">
        <v>38</v>
      </c>
      <c r="Y129">
        <v>113</v>
      </c>
      <c r="Z129">
        <v>112</v>
      </c>
      <c r="AA129">
        <v>122</v>
      </c>
      <c r="AB129">
        <v>51</v>
      </c>
      <c r="AC129">
        <v>16</v>
      </c>
    </row>
    <row r="130" spans="1:29" x14ac:dyDescent="0.25">
      <c r="A130" s="170"/>
      <c r="B130" s="107"/>
      <c r="C130" s="107"/>
      <c r="D130" s="107"/>
      <c r="E130" s="107"/>
      <c r="F130" s="14">
        <f>SUM(G130:L130)</f>
        <v>3921</v>
      </c>
      <c r="G130" s="30">
        <f t="shared" ref="G130:H130" si="75">G127-G129-G131</f>
        <v>247</v>
      </c>
      <c r="H130" s="30">
        <f t="shared" si="75"/>
        <v>522</v>
      </c>
      <c r="I130" s="30">
        <f>I127-I129-I131</f>
        <v>813</v>
      </c>
      <c r="J130" s="30">
        <f t="shared" ref="J130:L130" si="76">J127-J129-J131</f>
        <v>1268</v>
      </c>
      <c r="K130" s="30">
        <f t="shared" si="76"/>
        <v>724</v>
      </c>
      <c r="L130" s="86">
        <f t="shared" si="76"/>
        <v>347</v>
      </c>
      <c r="M130" s="120">
        <f>I130/(F130-G130-H130)</f>
        <v>0.25793147208121825</v>
      </c>
      <c r="N130" s="18">
        <f>J130/(F130-G130-H130)</f>
        <v>0.40228426395939088</v>
      </c>
      <c r="O130" s="18">
        <f>K130/(F130-G130-H130)</f>
        <v>0.22969543147208121</v>
      </c>
      <c r="P130" s="19">
        <f>L130/(F130-G130-H130)</f>
        <v>0.11008883248730965</v>
      </c>
      <c r="Q130" s="85" t="s">
        <v>184</v>
      </c>
      <c r="R130" s="4"/>
      <c r="S130" s="2">
        <f t="shared" si="72"/>
        <v>0.13312930374904361</v>
      </c>
      <c r="T130" s="72">
        <f t="shared" si="73"/>
        <v>6.2994134149451667E-2</v>
      </c>
      <c r="W130">
        <v>2</v>
      </c>
      <c r="X130">
        <v>27</v>
      </c>
      <c r="Y130">
        <v>42</v>
      </c>
      <c r="Z130">
        <v>64</v>
      </c>
      <c r="AA130">
        <v>55</v>
      </c>
      <c r="AB130">
        <v>17</v>
      </c>
      <c r="AC130">
        <v>10</v>
      </c>
    </row>
    <row r="131" spans="1:29" ht="15.75" thickBot="1" x14ac:dyDescent="0.3">
      <c r="A131" s="170"/>
      <c r="B131" s="107"/>
      <c r="C131" s="107"/>
      <c r="D131" s="107"/>
      <c r="E131" s="107"/>
      <c r="F131" s="20">
        <f>SUM(G131:L131)</f>
        <v>821</v>
      </c>
      <c r="G131" s="31">
        <f t="shared" ref="G131:L131" si="77">SUM(X129:X131)</f>
        <v>79</v>
      </c>
      <c r="H131" s="31">
        <f t="shared" si="77"/>
        <v>175</v>
      </c>
      <c r="I131" s="31">
        <f t="shared" si="77"/>
        <v>236</v>
      </c>
      <c r="J131" s="31">
        <f t="shared" si="77"/>
        <v>226</v>
      </c>
      <c r="K131" s="31">
        <f t="shared" si="77"/>
        <v>78</v>
      </c>
      <c r="L131" s="87">
        <f t="shared" si="77"/>
        <v>27</v>
      </c>
      <c r="M131" s="119">
        <f>I131/(F131-G131-H131)</f>
        <v>0.41622574955908287</v>
      </c>
      <c r="N131" s="23">
        <f>J131/(F131-G131-H131)</f>
        <v>0.3985890652557319</v>
      </c>
      <c r="O131" s="23">
        <f>K131/(F131-G131-H131)</f>
        <v>0.13756613756613756</v>
      </c>
      <c r="P131" s="24">
        <f>L131/(F131-G131-H131)</f>
        <v>4.7619047619047616E-2</v>
      </c>
      <c r="Q131" s="88" t="s">
        <v>100</v>
      </c>
      <c r="R131" s="4"/>
      <c r="S131" s="76">
        <f t="shared" si="72"/>
        <v>0.21315468940316687</v>
      </c>
      <c r="T131" s="72">
        <f t="shared" si="73"/>
        <v>9.6224116930572479E-2</v>
      </c>
      <c r="W131">
        <v>1</v>
      </c>
      <c r="X131">
        <v>14</v>
      </c>
      <c r="Y131">
        <v>20</v>
      </c>
      <c r="Z131">
        <v>60</v>
      </c>
      <c r="AA131">
        <v>49</v>
      </c>
      <c r="AB131">
        <v>10</v>
      </c>
      <c r="AC131">
        <v>1</v>
      </c>
    </row>
    <row r="132" spans="1:29" x14ac:dyDescent="0.25">
      <c r="A132" s="170"/>
      <c r="B132" s="107"/>
      <c r="C132" s="107"/>
      <c r="D132" s="107"/>
      <c r="E132" s="107"/>
      <c r="F132" s="5"/>
      <c r="G132" s="5"/>
      <c r="H132" s="5"/>
      <c r="I132" s="5"/>
      <c r="J132" s="5"/>
      <c r="K132" s="5"/>
      <c r="L132" s="25"/>
      <c r="M132" s="2"/>
      <c r="N132" s="2"/>
      <c r="O132" s="2"/>
      <c r="P132" s="2"/>
      <c r="Q132" s="3"/>
      <c r="R132" s="4"/>
      <c r="S132" s="3"/>
      <c r="T132" s="3"/>
      <c r="W132" s="101">
        <v>91526</v>
      </c>
      <c r="X132" s="107" t="s">
        <v>3</v>
      </c>
      <c r="Y132" s="107" t="s">
        <v>92</v>
      </c>
      <c r="Z132" s="107" t="s">
        <v>104</v>
      </c>
      <c r="AA132" s="107" t="s">
        <v>2</v>
      </c>
      <c r="AB132" s="107" t="s">
        <v>0</v>
      </c>
      <c r="AC132" s="107" t="s">
        <v>1</v>
      </c>
    </row>
    <row r="133" spans="1:29" x14ac:dyDescent="0.25">
      <c r="A133" s="170"/>
      <c r="B133" s="107"/>
      <c r="C133" s="107"/>
      <c r="D133" s="107"/>
      <c r="E133" s="107"/>
      <c r="F133" s="107" t="s">
        <v>12</v>
      </c>
      <c r="G133" s="107" t="s">
        <v>3</v>
      </c>
      <c r="H133" s="107" t="s">
        <v>92</v>
      </c>
      <c r="I133" s="107" t="s">
        <v>13</v>
      </c>
      <c r="J133" s="107" t="s">
        <v>2</v>
      </c>
      <c r="K133" s="107" t="s">
        <v>0</v>
      </c>
      <c r="L133" s="3" t="s">
        <v>1</v>
      </c>
      <c r="M133" s="3" t="s">
        <v>14</v>
      </c>
      <c r="N133" s="3" t="s">
        <v>4</v>
      </c>
      <c r="O133" s="3" t="s">
        <v>5</v>
      </c>
      <c r="P133" s="3" t="s">
        <v>6</v>
      </c>
      <c r="Q133" s="3" t="s">
        <v>102</v>
      </c>
      <c r="R133" s="4"/>
      <c r="S133" s="3" t="s">
        <v>94</v>
      </c>
      <c r="T133" s="3" t="s">
        <v>93</v>
      </c>
      <c r="W133">
        <v>10</v>
      </c>
      <c r="X133">
        <v>46</v>
      </c>
      <c r="Y133">
        <v>261</v>
      </c>
      <c r="Z133">
        <v>220</v>
      </c>
      <c r="AA133">
        <v>438</v>
      </c>
      <c r="AB133">
        <v>350</v>
      </c>
      <c r="AC133">
        <v>218</v>
      </c>
    </row>
    <row r="134" spans="1:29" ht="15.75" thickBot="1" x14ac:dyDescent="0.3">
      <c r="A134" s="170"/>
      <c r="B134" s="107">
        <v>91526</v>
      </c>
      <c r="C134" s="107" t="s">
        <v>35</v>
      </c>
      <c r="D134" s="107">
        <v>3</v>
      </c>
      <c r="E134" s="107" t="s">
        <v>23</v>
      </c>
      <c r="F134" s="20">
        <v>8338</v>
      </c>
      <c r="G134" s="61">
        <v>417</v>
      </c>
      <c r="H134" s="61">
        <v>2041</v>
      </c>
      <c r="I134" s="31">
        <v>1619</v>
      </c>
      <c r="J134" s="31">
        <v>2127</v>
      </c>
      <c r="K134" s="31">
        <v>1364</v>
      </c>
      <c r="L134" s="22">
        <v>766</v>
      </c>
      <c r="M134" s="119">
        <f>I134/(F134-G134-H134)</f>
        <v>0.27534013605442176</v>
      </c>
      <c r="N134" s="23">
        <f>J134/(F134-G134-H134)</f>
        <v>0.36173469387755103</v>
      </c>
      <c r="O134" s="23">
        <f>K134/(F134-G134-H134)</f>
        <v>0.23197278911564626</v>
      </c>
      <c r="P134" s="24">
        <f>L134/(F134-G134-H134)</f>
        <v>0.1302721088435374</v>
      </c>
      <c r="Q134" s="44" t="s">
        <v>98</v>
      </c>
      <c r="R134" s="4"/>
      <c r="S134" s="76">
        <f>H134/F134</f>
        <v>0.2447829215639242</v>
      </c>
      <c r="T134" s="72">
        <f>G134/F134</f>
        <v>5.0011993283761096E-2</v>
      </c>
      <c r="W134">
        <v>9</v>
      </c>
      <c r="X134">
        <v>54</v>
      </c>
      <c r="Y134">
        <v>288</v>
      </c>
      <c r="Z134">
        <v>273</v>
      </c>
      <c r="AA134">
        <v>392</v>
      </c>
      <c r="AB134">
        <v>270</v>
      </c>
      <c r="AC134">
        <v>168</v>
      </c>
    </row>
    <row r="135" spans="1:29" x14ac:dyDescent="0.25">
      <c r="A135" s="170"/>
      <c r="B135" s="107"/>
      <c r="C135" s="107" t="s">
        <v>30</v>
      </c>
      <c r="D135" s="107"/>
      <c r="E135" s="107"/>
      <c r="F135" s="89">
        <f>SUM(G135:L135)</f>
        <v>1533</v>
      </c>
      <c r="G135" s="90">
        <f t="shared" ref="G135:H135" si="78">X133</f>
        <v>46</v>
      </c>
      <c r="H135" s="90">
        <f t="shared" si="78"/>
        <v>261</v>
      </c>
      <c r="I135" s="90">
        <f>Z133</f>
        <v>220</v>
      </c>
      <c r="J135" s="90">
        <f>AA133</f>
        <v>438</v>
      </c>
      <c r="K135" s="90">
        <f>AB133</f>
        <v>350</v>
      </c>
      <c r="L135" s="91">
        <f>AC133</f>
        <v>218</v>
      </c>
      <c r="M135" s="92">
        <f>I135/(F135-G135-H135)</f>
        <v>0.17944535073409462</v>
      </c>
      <c r="N135" s="93">
        <f>J135/(F135-G135-H135)</f>
        <v>0.35725938009787928</v>
      </c>
      <c r="O135" s="93">
        <f>K135/(F135-G135-H135)</f>
        <v>0.28548123980424145</v>
      </c>
      <c r="P135" s="94">
        <f>L135/(F135-G135-H135)</f>
        <v>0.17781402936378465</v>
      </c>
      <c r="Q135" s="85" t="s">
        <v>103</v>
      </c>
      <c r="R135" s="4"/>
      <c r="S135" s="2">
        <f t="shared" ref="S135:S138" si="79">H135/F135</f>
        <v>0.17025440313111545</v>
      </c>
      <c r="T135" s="72">
        <f t="shared" ref="T135:T138" si="80">G135/F135</f>
        <v>3.0006523157208087E-2</v>
      </c>
      <c r="W135">
        <v>8</v>
      </c>
      <c r="X135">
        <v>67</v>
      </c>
      <c r="Y135">
        <v>379</v>
      </c>
      <c r="Z135">
        <v>245</v>
      </c>
      <c r="AA135">
        <v>345</v>
      </c>
      <c r="AB135">
        <v>184</v>
      </c>
      <c r="AC135">
        <v>106</v>
      </c>
    </row>
    <row r="136" spans="1:29" x14ac:dyDescent="0.25">
      <c r="A136" s="170"/>
      <c r="B136" s="107"/>
      <c r="C136" s="107"/>
      <c r="D136" s="107"/>
      <c r="E136" s="107"/>
      <c r="F136" s="14">
        <f>SUM(G136:L136)</f>
        <v>4304</v>
      </c>
      <c r="G136" s="15">
        <f t="shared" ref="G136:L136" si="81">SUM(X133:X135)</f>
        <v>167</v>
      </c>
      <c r="H136" s="15">
        <f t="shared" si="81"/>
        <v>928</v>
      </c>
      <c r="I136" s="15">
        <f t="shared" si="81"/>
        <v>738</v>
      </c>
      <c r="J136" s="15">
        <f t="shared" si="81"/>
        <v>1175</v>
      </c>
      <c r="K136" s="15">
        <f t="shared" si="81"/>
        <v>804</v>
      </c>
      <c r="L136" s="86">
        <f t="shared" si="81"/>
        <v>492</v>
      </c>
      <c r="M136" s="120">
        <f>I136/(F136-G136-H136)</f>
        <v>0.22997818635088813</v>
      </c>
      <c r="N136" s="18">
        <f>J136/(F136-G136-H136)</f>
        <v>0.36615768152072298</v>
      </c>
      <c r="O136" s="18">
        <f>K136/(F136-G136-H136)</f>
        <v>0.25054534122779681</v>
      </c>
      <c r="P136" s="19">
        <f>L136/(F136-G136-H136)</f>
        <v>0.15331879090059208</v>
      </c>
      <c r="Q136" s="85" t="s">
        <v>99</v>
      </c>
      <c r="R136" s="4"/>
      <c r="S136" s="76">
        <f t="shared" si="79"/>
        <v>0.21561338289962825</v>
      </c>
      <c r="T136" s="72">
        <f t="shared" si="80"/>
        <v>3.8801115241635688E-2</v>
      </c>
      <c r="W136">
        <v>3</v>
      </c>
      <c r="X136">
        <v>18</v>
      </c>
      <c r="Y136">
        <v>144</v>
      </c>
      <c r="Z136">
        <v>83</v>
      </c>
      <c r="AA136">
        <v>59</v>
      </c>
      <c r="AB136">
        <v>18</v>
      </c>
      <c r="AC136">
        <v>9</v>
      </c>
    </row>
    <row r="137" spans="1:29" x14ac:dyDescent="0.25">
      <c r="A137" s="170"/>
      <c r="B137" s="107"/>
      <c r="C137" s="107"/>
      <c r="D137" s="107"/>
      <c r="E137" s="107"/>
      <c r="F137" s="14">
        <f>SUM(G137:L137)</f>
        <v>3399</v>
      </c>
      <c r="G137" s="30">
        <f t="shared" ref="G137:H137" si="82">G134-G136-G138</f>
        <v>192</v>
      </c>
      <c r="H137" s="30">
        <f t="shared" si="82"/>
        <v>905</v>
      </c>
      <c r="I137" s="30">
        <f>I134-I136-I138</f>
        <v>682</v>
      </c>
      <c r="J137" s="30">
        <f t="shared" ref="J137" si="83">J134-J136-J138</f>
        <v>844</v>
      </c>
      <c r="K137" s="30">
        <f>K134-K136-K138</f>
        <v>519</v>
      </c>
      <c r="L137" s="86">
        <f t="shared" ref="L137" si="84">L134-L136-L138</f>
        <v>257</v>
      </c>
      <c r="M137" s="120">
        <f>I137/(F137-G137-H137)</f>
        <v>0.29626411815812337</v>
      </c>
      <c r="N137" s="18">
        <f>J137/(F137-G137-H137)</f>
        <v>0.36663770634231102</v>
      </c>
      <c r="O137" s="18">
        <f>K137/(F137-G137-H137)</f>
        <v>0.22545612510860122</v>
      </c>
      <c r="P137" s="19">
        <f>L137/(F137-G137-H137)</f>
        <v>0.11164205039096438</v>
      </c>
      <c r="Q137" s="85" t="s">
        <v>184</v>
      </c>
      <c r="R137" s="4"/>
      <c r="S137" s="76">
        <f t="shared" si="79"/>
        <v>0.26625478081788762</v>
      </c>
      <c r="T137" s="72">
        <f t="shared" si="80"/>
        <v>5.6487202118270081E-2</v>
      </c>
      <c r="W137">
        <v>2</v>
      </c>
      <c r="X137">
        <v>26</v>
      </c>
      <c r="Y137">
        <v>39</v>
      </c>
      <c r="Z137">
        <v>57</v>
      </c>
      <c r="AA137">
        <v>31</v>
      </c>
      <c r="AB137">
        <v>15</v>
      </c>
      <c r="AC137">
        <v>8</v>
      </c>
    </row>
    <row r="138" spans="1:29" ht="15.75" thickBot="1" x14ac:dyDescent="0.3">
      <c r="A138" s="170"/>
      <c r="B138" s="107"/>
      <c r="C138" s="107"/>
      <c r="D138" s="107"/>
      <c r="E138" s="107"/>
      <c r="F138" s="20">
        <f>SUM(G138:L138)</f>
        <v>631</v>
      </c>
      <c r="G138" s="31">
        <f t="shared" ref="G138:L138" si="85">SUM(X136:X138)</f>
        <v>58</v>
      </c>
      <c r="H138" s="31">
        <f t="shared" si="85"/>
        <v>208</v>
      </c>
      <c r="I138" s="31">
        <f t="shared" si="85"/>
        <v>199</v>
      </c>
      <c r="J138" s="31">
        <f t="shared" si="85"/>
        <v>108</v>
      </c>
      <c r="K138" s="31">
        <f t="shared" si="85"/>
        <v>41</v>
      </c>
      <c r="L138" s="87">
        <f t="shared" si="85"/>
        <v>17</v>
      </c>
      <c r="M138" s="119">
        <f>I138/(F138-G138-H138)</f>
        <v>0.54520547945205478</v>
      </c>
      <c r="N138" s="23">
        <f>J138/(F138-G138-H138)</f>
        <v>0.29589041095890412</v>
      </c>
      <c r="O138" s="23">
        <f>K138/(F138-G138-H138)</f>
        <v>0.11232876712328767</v>
      </c>
      <c r="P138" s="24">
        <f>L138/(F138-G138-H138)</f>
        <v>4.6575342465753428E-2</v>
      </c>
      <c r="Q138" s="85" t="s">
        <v>100</v>
      </c>
      <c r="R138" s="4"/>
      <c r="S138" s="76">
        <f t="shared" si="79"/>
        <v>0.32963549920760699</v>
      </c>
      <c r="T138" s="72">
        <f t="shared" si="80"/>
        <v>9.1917591125198095E-2</v>
      </c>
      <c r="W138">
        <v>1</v>
      </c>
      <c r="X138">
        <v>14</v>
      </c>
      <c r="Y138">
        <v>25</v>
      </c>
      <c r="Z138">
        <v>59</v>
      </c>
      <c r="AA138">
        <v>18</v>
      </c>
      <c r="AB138">
        <v>8</v>
      </c>
      <c r="AC138">
        <v>0</v>
      </c>
    </row>
    <row r="139" spans="1:29" x14ac:dyDescent="0.25">
      <c r="B139" s="107"/>
      <c r="C139" s="107"/>
      <c r="D139" s="107"/>
      <c r="E139" s="107"/>
      <c r="F139" s="107"/>
      <c r="G139" s="107"/>
      <c r="H139" s="107"/>
      <c r="I139" s="107"/>
      <c r="J139" s="107"/>
      <c r="K139" s="107"/>
      <c r="L139" s="3"/>
      <c r="M139" s="3"/>
      <c r="N139" s="3"/>
      <c r="O139" s="3"/>
      <c r="P139" s="3"/>
      <c r="Q139" s="3"/>
      <c r="R139" s="4"/>
      <c r="S139" s="4"/>
    </row>
    <row r="140" spans="1:29" x14ac:dyDescent="0.25">
      <c r="A140" s="106"/>
      <c r="B140" s="106"/>
      <c r="C140" s="106"/>
      <c r="D140" s="106"/>
      <c r="E140" s="106"/>
      <c r="F140" s="106"/>
      <c r="G140" s="106"/>
      <c r="H140" s="106"/>
      <c r="I140" s="106"/>
      <c r="J140" s="106"/>
      <c r="K140" s="106"/>
      <c r="L140" s="106"/>
      <c r="M140" s="106"/>
      <c r="N140" s="106"/>
      <c r="O140" s="106"/>
      <c r="P140" s="106"/>
      <c r="Q140" s="68"/>
      <c r="R140" s="106"/>
      <c r="S140" s="106"/>
      <c r="W140" s="107">
        <v>90940</v>
      </c>
      <c r="X140" s="107" t="s">
        <v>3</v>
      </c>
      <c r="Y140" s="107" t="s">
        <v>92</v>
      </c>
      <c r="Z140" s="107" t="s">
        <v>104</v>
      </c>
      <c r="AA140" s="107" t="s">
        <v>2</v>
      </c>
      <c r="AB140" s="107" t="s">
        <v>0</v>
      </c>
      <c r="AC140" s="107" t="s">
        <v>1</v>
      </c>
    </row>
    <row r="141" spans="1:29" x14ac:dyDescent="0.25">
      <c r="B141" s="107" t="s">
        <v>9</v>
      </c>
      <c r="C141" s="1"/>
      <c r="D141" s="107" t="s">
        <v>10</v>
      </c>
      <c r="E141" s="107" t="s">
        <v>11</v>
      </c>
      <c r="F141" s="107" t="s">
        <v>12</v>
      </c>
      <c r="G141" s="107" t="s">
        <v>3</v>
      </c>
      <c r="H141" s="107" t="s">
        <v>92</v>
      </c>
      <c r="I141" s="107" t="s">
        <v>13</v>
      </c>
      <c r="J141" s="107" t="s">
        <v>2</v>
      </c>
      <c r="K141" s="107" t="s">
        <v>0</v>
      </c>
      <c r="L141" s="3" t="s">
        <v>1</v>
      </c>
      <c r="M141" s="3" t="s">
        <v>14</v>
      </c>
      <c r="N141" s="3" t="s">
        <v>4</v>
      </c>
      <c r="O141" s="3" t="s">
        <v>5</v>
      </c>
      <c r="P141" s="3" t="s">
        <v>6</v>
      </c>
      <c r="Q141" s="3" t="s">
        <v>102</v>
      </c>
      <c r="R141" s="4"/>
      <c r="S141" s="3" t="s">
        <v>94</v>
      </c>
      <c r="T141" s="3" t="s">
        <v>93</v>
      </c>
      <c r="W141">
        <v>10</v>
      </c>
      <c r="X141">
        <v>132</v>
      </c>
      <c r="Y141">
        <v>283</v>
      </c>
      <c r="Z141">
        <v>445</v>
      </c>
      <c r="AA141">
        <v>1132</v>
      </c>
      <c r="AB141">
        <v>1469</v>
      </c>
      <c r="AC141">
        <v>1107</v>
      </c>
    </row>
    <row r="142" spans="1:29" ht="15" customHeight="1" thickBot="1" x14ac:dyDescent="0.3">
      <c r="A142" s="165" t="s">
        <v>198</v>
      </c>
      <c r="B142" s="107">
        <v>90940</v>
      </c>
      <c r="C142" s="107" t="s">
        <v>25</v>
      </c>
      <c r="D142" s="107">
        <v>1</v>
      </c>
      <c r="E142" s="107" t="s">
        <v>23</v>
      </c>
      <c r="F142" s="20">
        <v>33944</v>
      </c>
      <c r="G142" s="61">
        <v>1992</v>
      </c>
      <c r="H142" s="61">
        <v>3733</v>
      </c>
      <c r="I142" s="31">
        <v>6645</v>
      </c>
      <c r="J142" s="31">
        <v>9187</v>
      </c>
      <c r="K142" s="31">
        <v>8099</v>
      </c>
      <c r="L142" s="22">
        <v>4265</v>
      </c>
      <c r="M142" s="119">
        <f>I142/(F142-G142-H142)</f>
        <v>0.23547964137637761</v>
      </c>
      <c r="N142" s="23">
        <f>J142/(F142-G142-H142)</f>
        <v>0.32556079237393248</v>
      </c>
      <c r="O142" s="23">
        <f>K142/(F142-G142-H142)</f>
        <v>0.2870052092561749</v>
      </c>
      <c r="P142" s="24">
        <f>L142/(F142-G142-H142)</f>
        <v>0.151139303306283</v>
      </c>
      <c r="Q142" s="44" t="s">
        <v>98</v>
      </c>
      <c r="R142" s="27"/>
      <c r="S142" s="2">
        <f>H142/F142</f>
        <v>0.10997525335847277</v>
      </c>
      <c r="T142" s="72">
        <f>G142/F142</f>
        <v>5.8684892764553381E-2</v>
      </c>
      <c r="W142">
        <v>9</v>
      </c>
      <c r="X142">
        <v>181</v>
      </c>
      <c r="Y142">
        <v>617</v>
      </c>
      <c r="Z142">
        <v>843</v>
      </c>
      <c r="AA142">
        <v>1632</v>
      </c>
      <c r="AB142">
        <v>1557</v>
      </c>
      <c r="AC142">
        <v>955</v>
      </c>
    </row>
    <row r="143" spans="1:29" x14ac:dyDescent="0.25">
      <c r="A143" s="165"/>
      <c r="B143" s="107"/>
      <c r="C143" s="107" t="s">
        <v>18</v>
      </c>
      <c r="D143" s="107"/>
      <c r="E143" s="107"/>
      <c r="F143" s="89">
        <f>SUM(G143:L143)</f>
        <v>4568</v>
      </c>
      <c r="G143" s="90">
        <f t="shared" ref="G143:H143" si="86">X141</f>
        <v>132</v>
      </c>
      <c r="H143" s="90">
        <f t="shared" si="86"/>
        <v>283</v>
      </c>
      <c r="I143" s="90">
        <f>Z141</f>
        <v>445</v>
      </c>
      <c r="J143" s="90">
        <f>AA141</f>
        <v>1132</v>
      </c>
      <c r="K143" s="90">
        <f>AB141</f>
        <v>1469</v>
      </c>
      <c r="L143" s="91">
        <f>AC141</f>
        <v>1107</v>
      </c>
      <c r="M143" s="92">
        <f>I143/(F143-G143-H143)</f>
        <v>0.10715145677823261</v>
      </c>
      <c r="N143" s="93">
        <f>J143/(F143-G143-H143)</f>
        <v>0.27257404286058273</v>
      </c>
      <c r="O143" s="93">
        <f>K143/(F143-G143-H143)</f>
        <v>0.35372020226342404</v>
      </c>
      <c r="P143" s="102">
        <f>L143/(F143-G143-H143)</f>
        <v>0.26655429809776066</v>
      </c>
      <c r="Q143" s="85" t="s">
        <v>103</v>
      </c>
      <c r="R143" s="27"/>
      <c r="S143" s="2">
        <f t="shared" ref="S143:S146" si="87">H143/F143</f>
        <v>6.1952714535901926E-2</v>
      </c>
      <c r="T143" s="72">
        <f t="shared" ref="T143:T146" si="88">G143/F143</f>
        <v>2.8896672504378284E-2</v>
      </c>
      <c r="W143">
        <v>8</v>
      </c>
      <c r="X143">
        <v>161</v>
      </c>
      <c r="Y143">
        <v>604</v>
      </c>
      <c r="Z143">
        <v>870</v>
      </c>
      <c r="AA143">
        <v>1321</v>
      </c>
      <c r="AB143">
        <v>1212</v>
      </c>
      <c r="AC143">
        <v>637</v>
      </c>
    </row>
    <row r="144" spans="1:29" x14ac:dyDescent="0.25">
      <c r="A144" s="165"/>
      <c r="B144" s="107"/>
      <c r="C144" s="107"/>
      <c r="D144" s="107"/>
      <c r="E144" s="107"/>
      <c r="F144" s="14">
        <f>SUM(G144:L144)</f>
        <v>15158</v>
      </c>
      <c r="G144" s="15">
        <f t="shared" ref="G144:L144" si="89">SUM(X141:X143)</f>
        <v>474</v>
      </c>
      <c r="H144" s="15">
        <f t="shared" si="89"/>
        <v>1504</v>
      </c>
      <c r="I144" s="15">
        <f t="shared" si="89"/>
        <v>2158</v>
      </c>
      <c r="J144" s="15">
        <f t="shared" si="89"/>
        <v>4085</v>
      </c>
      <c r="K144" s="15">
        <f t="shared" si="89"/>
        <v>4238</v>
      </c>
      <c r="L144" s="86">
        <f t="shared" si="89"/>
        <v>2699</v>
      </c>
      <c r="M144" s="17">
        <f>I144/(F144-G144-H144)</f>
        <v>0.1637329286798179</v>
      </c>
      <c r="N144" s="18">
        <f>J144/(F144-G144-H144)</f>
        <v>0.30993930197268588</v>
      </c>
      <c r="O144" s="18">
        <f>K144/(F144-G144-H144)</f>
        <v>0.32154779969650987</v>
      </c>
      <c r="P144" s="19">
        <f>L144/(F144-G144-H144)</f>
        <v>0.20477996965098635</v>
      </c>
      <c r="Q144" s="85" t="s">
        <v>99</v>
      </c>
      <c r="R144" s="27"/>
      <c r="S144" s="2">
        <f t="shared" si="87"/>
        <v>9.9221533183797339E-2</v>
      </c>
      <c r="T144" s="72">
        <f t="shared" si="88"/>
        <v>3.1270616176276557E-2</v>
      </c>
      <c r="W144">
        <v>3</v>
      </c>
      <c r="X144">
        <v>210</v>
      </c>
      <c r="Y144">
        <v>248</v>
      </c>
      <c r="Z144">
        <v>441</v>
      </c>
      <c r="AA144">
        <v>389</v>
      </c>
      <c r="AB144">
        <v>260</v>
      </c>
      <c r="AC144">
        <v>77</v>
      </c>
    </row>
    <row r="145" spans="1:29" x14ac:dyDescent="0.25">
      <c r="A145" s="165"/>
      <c r="B145" s="107"/>
      <c r="C145" s="107"/>
      <c r="D145" s="107"/>
      <c r="E145" s="107"/>
      <c r="F145" s="14">
        <f>SUM(G145:L145)</f>
        <v>15339</v>
      </c>
      <c r="G145" s="30">
        <f t="shared" ref="G145:H145" si="90">G142-G144-G146</f>
        <v>1064</v>
      </c>
      <c r="H145" s="30">
        <f t="shared" si="90"/>
        <v>1807</v>
      </c>
      <c r="I145" s="30">
        <f>I142-I144-I146</f>
        <v>3366</v>
      </c>
      <c r="J145" s="30">
        <f t="shared" ref="J145" si="91">J142-J144-J146</f>
        <v>4290</v>
      </c>
      <c r="K145" s="30">
        <f>K142-K144-K146</f>
        <v>3372</v>
      </c>
      <c r="L145" s="86">
        <f t="shared" ref="L145" si="92">L142-L144-L146</f>
        <v>1440</v>
      </c>
      <c r="M145" s="120">
        <f>I145/(F145-G145-H145)</f>
        <v>0.26997112608277191</v>
      </c>
      <c r="N145" s="18">
        <f>J145/(F145-G145-H145)</f>
        <v>0.34408084696823871</v>
      </c>
      <c r="O145" s="18">
        <f>K145/(F145-G145-H145)</f>
        <v>0.27045235803657364</v>
      </c>
      <c r="P145" s="19">
        <f>L145/(F145-G145-H145)</f>
        <v>0.11549566891241578</v>
      </c>
      <c r="Q145" s="85" t="s">
        <v>184</v>
      </c>
      <c r="R145" s="4"/>
      <c r="S145" s="2">
        <f t="shared" si="87"/>
        <v>0.11780428971901688</v>
      </c>
      <c r="T145" s="72">
        <f t="shared" si="88"/>
        <v>6.9365669209205297E-2</v>
      </c>
      <c r="W145">
        <v>2</v>
      </c>
      <c r="X145">
        <v>88</v>
      </c>
      <c r="Y145">
        <v>110</v>
      </c>
      <c r="Z145">
        <v>323</v>
      </c>
      <c r="AA145">
        <v>192</v>
      </c>
      <c r="AB145">
        <v>121</v>
      </c>
      <c r="AC145">
        <v>26</v>
      </c>
    </row>
    <row r="146" spans="1:29" ht="15.75" thickBot="1" x14ac:dyDescent="0.3">
      <c r="A146" s="165"/>
      <c r="B146" s="25"/>
      <c r="C146" s="25"/>
      <c r="D146" s="25"/>
      <c r="E146" s="25"/>
      <c r="F146" s="20">
        <f>SUM(G146:L146)</f>
        <v>3424</v>
      </c>
      <c r="G146" s="31">
        <f t="shared" ref="G146:L146" si="93">SUM(X144:X146)</f>
        <v>454</v>
      </c>
      <c r="H146" s="31">
        <f t="shared" si="93"/>
        <v>422</v>
      </c>
      <c r="I146" s="31">
        <f t="shared" si="93"/>
        <v>1121</v>
      </c>
      <c r="J146" s="31">
        <f t="shared" si="93"/>
        <v>812</v>
      </c>
      <c r="K146" s="31">
        <f t="shared" si="93"/>
        <v>489</v>
      </c>
      <c r="L146" s="87">
        <f t="shared" si="93"/>
        <v>126</v>
      </c>
      <c r="M146" s="119">
        <f>I146/(F146-G146-H146)</f>
        <v>0.43995290423861855</v>
      </c>
      <c r="N146" s="23">
        <f>J146/(F146-G146-H146)</f>
        <v>0.31868131868131866</v>
      </c>
      <c r="O146" s="23">
        <f>K146/(F146-G146-H146)</f>
        <v>0.19191522762951335</v>
      </c>
      <c r="P146" s="24">
        <f>L146/(F146-G146-H146)</f>
        <v>4.9450549450549448E-2</v>
      </c>
      <c r="Q146" s="85" t="s">
        <v>100</v>
      </c>
      <c r="R146" s="27"/>
      <c r="S146" s="2">
        <f t="shared" si="87"/>
        <v>0.12324766355140188</v>
      </c>
      <c r="T146" s="72">
        <f t="shared" si="88"/>
        <v>0.13259345794392524</v>
      </c>
      <c r="W146">
        <v>1</v>
      </c>
      <c r="X146">
        <v>156</v>
      </c>
      <c r="Y146">
        <v>64</v>
      </c>
      <c r="Z146">
        <v>357</v>
      </c>
      <c r="AA146">
        <v>231</v>
      </c>
      <c r="AB146">
        <v>108</v>
      </c>
      <c r="AC146">
        <v>23</v>
      </c>
    </row>
    <row r="147" spans="1:29" x14ac:dyDescent="0.25">
      <c r="A147" s="165"/>
      <c r="B147" s="25"/>
      <c r="C147" s="25"/>
      <c r="D147" s="25"/>
      <c r="E147" s="25"/>
      <c r="F147" s="25"/>
      <c r="G147" s="25"/>
      <c r="H147" s="25"/>
      <c r="I147" s="25"/>
      <c r="J147" s="25"/>
      <c r="K147" s="25"/>
      <c r="L147" s="25"/>
      <c r="M147" s="26"/>
      <c r="N147" s="26"/>
      <c r="O147" s="26"/>
      <c r="P147" s="26"/>
      <c r="Q147" s="25"/>
      <c r="R147" s="27"/>
      <c r="S147" s="4"/>
      <c r="W147" s="25">
        <v>90944</v>
      </c>
      <c r="X147" s="107" t="s">
        <v>3</v>
      </c>
      <c r="Y147" s="107" t="s">
        <v>92</v>
      </c>
      <c r="Z147" s="107" t="s">
        <v>104</v>
      </c>
      <c r="AA147" s="107" t="s">
        <v>2</v>
      </c>
      <c r="AB147" s="107" t="s">
        <v>0</v>
      </c>
      <c r="AC147" s="107" t="s">
        <v>1</v>
      </c>
    </row>
    <row r="148" spans="1:29" x14ac:dyDescent="0.25">
      <c r="A148" s="165"/>
      <c r="B148" s="25"/>
      <c r="C148" s="25"/>
      <c r="D148" s="25"/>
      <c r="E148" s="25"/>
      <c r="F148" s="107" t="s">
        <v>12</v>
      </c>
      <c r="G148" s="107" t="s">
        <v>3</v>
      </c>
      <c r="H148" s="107" t="s">
        <v>92</v>
      </c>
      <c r="I148" s="107" t="s">
        <v>13</v>
      </c>
      <c r="J148" s="107" t="s">
        <v>2</v>
      </c>
      <c r="K148" s="107" t="s">
        <v>0</v>
      </c>
      <c r="L148" s="3" t="s">
        <v>1</v>
      </c>
      <c r="M148" s="3" t="s">
        <v>14</v>
      </c>
      <c r="N148" s="3" t="s">
        <v>4</v>
      </c>
      <c r="O148" s="3" t="s">
        <v>5</v>
      </c>
      <c r="P148" s="3" t="s">
        <v>6</v>
      </c>
      <c r="Q148" s="3" t="s">
        <v>102</v>
      </c>
      <c r="R148" s="4"/>
      <c r="S148" s="3" t="s">
        <v>94</v>
      </c>
      <c r="T148" s="3" t="s">
        <v>93</v>
      </c>
      <c r="W148">
        <v>10</v>
      </c>
      <c r="X148">
        <v>80</v>
      </c>
      <c r="Y148">
        <v>294</v>
      </c>
      <c r="Z148">
        <v>427</v>
      </c>
      <c r="AA148">
        <v>952</v>
      </c>
      <c r="AB148">
        <v>1362</v>
      </c>
      <c r="AC148">
        <v>981</v>
      </c>
    </row>
    <row r="149" spans="1:29" ht="15.75" thickBot="1" x14ac:dyDescent="0.3">
      <c r="A149" s="165"/>
      <c r="B149" s="25">
        <v>90944</v>
      </c>
      <c r="C149" s="25" t="s">
        <v>37</v>
      </c>
      <c r="D149" s="25">
        <v>1</v>
      </c>
      <c r="E149" s="25" t="s">
        <v>23</v>
      </c>
      <c r="F149" s="20">
        <v>30792</v>
      </c>
      <c r="G149" s="61">
        <v>1758</v>
      </c>
      <c r="H149" s="61">
        <v>4069</v>
      </c>
      <c r="I149" s="31">
        <v>6200</v>
      </c>
      <c r="J149" s="31">
        <v>7901</v>
      </c>
      <c r="K149" s="31">
        <v>7178</v>
      </c>
      <c r="L149" s="22">
        <v>3680</v>
      </c>
      <c r="M149" s="119">
        <f>I149/(F149-G149-H149)</f>
        <v>0.24834768676146604</v>
      </c>
      <c r="N149" s="23">
        <f>J149/(F149-G149-H149)</f>
        <v>0.31648307630682954</v>
      </c>
      <c r="O149" s="23">
        <f>K149/(F149-G149-H149)</f>
        <v>0.28752253154416185</v>
      </c>
      <c r="P149" s="24">
        <f>L149/(F149-G149-H149)</f>
        <v>0.14740636891648307</v>
      </c>
      <c r="Q149" s="44" t="s">
        <v>98</v>
      </c>
      <c r="R149" s="27"/>
      <c r="S149" s="2">
        <f>H149/F149</f>
        <v>0.13214471291244478</v>
      </c>
      <c r="T149" s="72">
        <f>G149/F149</f>
        <v>5.7092751363990647E-2</v>
      </c>
      <c r="W149">
        <v>9</v>
      </c>
      <c r="X149">
        <v>139</v>
      </c>
      <c r="Y149">
        <v>499</v>
      </c>
      <c r="Z149">
        <v>795</v>
      </c>
      <c r="AA149">
        <v>1264</v>
      </c>
      <c r="AB149">
        <v>1337</v>
      </c>
      <c r="AC149">
        <v>882</v>
      </c>
    </row>
    <row r="150" spans="1:29" x14ac:dyDescent="0.25">
      <c r="A150" s="165"/>
      <c r="B150" s="25"/>
      <c r="C150" s="25" t="s">
        <v>18</v>
      </c>
      <c r="D150" s="25"/>
      <c r="E150" s="25"/>
      <c r="F150" s="89">
        <f>SUM(G150:L150)</f>
        <v>4096</v>
      </c>
      <c r="G150" s="90">
        <f t="shared" ref="G150:H150" si="94">X148</f>
        <v>80</v>
      </c>
      <c r="H150" s="90">
        <f t="shared" si="94"/>
        <v>294</v>
      </c>
      <c r="I150" s="90">
        <f>Z148</f>
        <v>427</v>
      </c>
      <c r="J150" s="90">
        <f>AA148</f>
        <v>952</v>
      </c>
      <c r="K150" s="90">
        <f>AB148</f>
        <v>1362</v>
      </c>
      <c r="L150" s="91">
        <f>AC148</f>
        <v>981</v>
      </c>
      <c r="M150" s="92">
        <f>I150/(F150-G150-H150)</f>
        <v>0.11472326706072004</v>
      </c>
      <c r="N150" s="93">
        <f>J150/(F150-G150-H150)</f>
        <v>0.2557764642665234</v>
      </c>
      <c r="O150" s="93">
        <f>K150/(F150-G150-H150)</f>
        <v>0.3659322944653412</v>
      </c>
      <c r="P150" s="102">
        <f>L150/(F150-G150-H150)</f>
        <v>0.26356797420741535</v>
      </c>
      <c r="Q150" s="85" t="s">
        <v>103</v>
      </c>
      <c r="R150" s="27"/>
      <c r="S150" s="2">
        <f t="shared" ref="S150:S153" si="95">H150/F150</f>
        <v>7.177734375E-2</v>
      </c>
      <c r="T150" s="72">
        <f t="shared" ref="T150:T153" si="96">G150/F150</f>
        <v>1.953125E-2</v>
      </c>
      <c r="W150">
        <v>8</v>
      </c>
      <c r="X150">
        <v>138</v>
      </c>
      <c r="Y150">
        <v>669</v>
      </c>
      <c r="Z150">
        <v>836</v>
      </c>
      <c r="AA150">
        <v>1174</v>
      </c>
      <c r="AB150">
        <v>973</v>
      </c>
      <c r="AC150">
        <v>398</v>
      </c>
    </row>
    <row r="151" spans="1:29" x14ac:dyDescent="0.25">
      <c r="A151" s="165"/>
      <c r="B151" s="25"/>
      <c r="C151" s="25"/>
      <c r="D151" s="25"/>
      <c r="E151" s="25"/>
      <c r="F151" s="14">
        <f>SUM(G151:L151)</f>
        <v>13200</v>
      </c>
      <c r="G151" s="15">
        <f t="shared" ref="G151:L151" si="97">SUM(X148:X150)</f>
        <v>357</v>
      </c>
      <c r="H151" s="15">
        <f t="shared" si="97"/>
        <v>1462</v>
      </c>
      <c r="I151" s="15">
        <f t="shared" si="97"/>
        <v>2058</v>
      </c>
      <c r="J151" s="15">
        <f t="shared" si="97"/>
        <v>3390</v>
      </c>
      <c r="K151" s="15">
        <f t="shared" si="97"/>
        <v>3672</v>
      </c>
      <c r="L151" s="86">
        <f t="shared" si="97"/>
        <v>2261</v>
      </c>
      <c r="M151" s="17">
        <f>I151/(F151-G151-H151)</f>
        <v>0.18082769528160969</v>
      </c>
      <c r="N151" s="18">
        <f>J151/(F151-G151-H151)</f>
        <v>0.29786486249011512</v>
      </c>
      <c r="O151" s="18">
        <f>K151/(F151-G151-H151)</f>
        <v>0.32264300149371761</v>
      </c>
      <c r="P151" s="19">
        <f>L151/(F151-G151-H151)</f>
        <v>0.19866444073455761</v>
      </c>
      <c r="Q151" s="85" t="s">
        <v>99</v>
      </c>
      <c r="R151" s="27"/>
      <c r="S151" s="2">
        <f t="shared" si="95"/>
        <v>0.11075757575757576</v>
      </c>
      <c r="T151" s="72">
        <f t="shared" si="96"/>
        <v>2.7045454545454546E-2</v>
      </c>
      <c r="W151">
        <v>3</v>
      </c>
      <c r="X151">
        <v>173</v>
      </c>
      <c r="Y151">
        <v>227</v>
      </c>
      <c r="Z151">
        <v>400</v>
      </c>
      <c r="AA151">
        <v>378</v>
      </c>
      <c r="AB151">
        <v>247</v>
      </c>
      <c r="AC151">
        <v>75</v>
      </c>
    </row>
    <row r="152" spans="1:29" x14ac:dyDescent="0.25">
      <c r="A152" s="165"/>
      <c r="B152" s="25"/>
      <c r="C152" s="25"/>
      <c r="D152" s="25"/>
      <c r="E152" s="25"/>
      <c r="F152" s="14">
        <f>SUM(G152:L152)</f>
        <v>14411</v>
      </c>
      <c r="G152" s="30">
        <f t="shared" ref="G152:H152" si="98">G149-G151-G153</f>
        <v>936</v>
      </c>
      <c r="H152" s="30">
        <f t="shared" si="98"/>
        <v>2178</v>
      </c>
      <c r="I152" s="30">
        <f>I149-I151-I153</f>
        <v>3120</v>
      </c>
      <c r="J152" s="30">
        <f t="shared" ref="J152" si="99">J149-J151-J153</f>
        <v>3809</v>
      </c>
      <c r="K152" s="30">
        <f>K149-K151-K153</f>
        <v>3067</v>
      </c>
      <c r="L152" s="86">
        <f t="shared" ref="L152" si="100">L149-L151-L153</f>
        <v>1301</v>
      </c>
      <c r="M152" s="120">
        <f>I152/(F152-G152-H152)</f>
        <v>0.27617951668584578</v>
      </c>
      <c r="N152" s="18">
        <f>J152/(F152-G152-H152)</f>
        <v>0.33716915995397007</v>
      </c>
      <c r="O152" s="18">
        <f>K152/(F152-G152-H152)</f>
        <v>0.27148800566522086</v>
      </c>
      <c r="P152" s="19">
        <f>L152/(F152-G152-H152)</f>
        <v>0.11516331769496327</v>
      </c>
      <c r="Q152" s="85" t="s">
        <v>184</v>
      </c>
      <c r="R152" s="27"/>
      <c r="S152" s="2">
        <f t="shared" si="95"/>
        <v>0.15113454999653042</v>
      </c>
      <c r="T152" s="72">
        <f t="shared" si="96"/>
        <v>6.495038512247589E-2</v>
      </c>
      <c r="W152">
        <v>2</v>
      </c>
      <c r="X152">
        <v>132</v>
      </c>
      <c r="Y152">
        <v>114</v>
      </c>
      <c r="Z152">
        <v>316</v>
      </c>
      <c r="AA152">
        <v>170</v>
      </c>
      <c r="AB152">
        <v>107</v>
      </c>
      <c r="AC152">
        <v>23</v>
      </c>
    </row>
    <row r="153" spans="1:29" ht="15.75" thickBot="1" x14ac:dyDescent="0.3">
      <c r="A153" s="165"/>
      <c r="B153" s="25"/>
      <c r="C153" s="25"/>
      <c r="D153" s="25"/>
      <c r="E153" s="25"/>
      <c r="F153" s="20">
        <f>SUM(G153:L153)</f>
        <v>3175</v>
      </c>
      <c r="G153" s="31">
        <f t="shared" ref="G153:L153" si="101">SUM(X151:X153)</f>
        <v>465</v>
      </c>
      <c r="H153" s="31">
        <f t="shared" si="101"/>
        <v>429</v>
      </c>
      <c r="I153" s="31">
        <f t="shared" si="101"/>
        <v>1022</v>
      </c>
      <c r="J153" s="31">
        <f t="shared" si="101"/>
        <v>702</v>
      </c>
      <c r="K153" s="31">
        <f t="shared" si="101"/>
        <v>439</v>
      </c>
      <c r="L153" s="87">
        <f t="shared" si="101"/>
        <v>118</v>
      </c>
      <c r="M153" s="119">
        <f>I153/(F153-G153-H153)</f>
        <v>0.44804910127137221</v>
      </c>
      <c r="N153" s="23">
        <f>J153/(F153-G153-H153)</f>
        <v>0.30775975449364312</v>
      </c>
      <c r="O153" s="23">
        <f>K153/(F153-G153-H153)</f>
        <v>0.19245944761069705</v>
      </c>
      <c r="P153" s="24">
        <f>L153/(F153-G153-H153)</f>
        <v>5.1731696624287594E-2</v>
      </c>
      <c r="Q153" s="85" t="s">
        <v>100</v>
      </c>
      <c r="R153" s="27"/>
      <c r="S153" s="2">
        <f t="shared" si="95"/>
        <v>0.13511811023622047</v>
      </c>
      <c r="T153" s="72">
        <f t="shared" si="96"/>
        <v>0.14645669291338584</v>
      </c>
      <c r="W153">
        <v>1</v>
      </c>
      <c r="X153">
        <v>160</v>
      </c>
      <c r="Y153">
        <v>88</v>
      </c>
      <c r="Z153">
        <v>306</v>
      </c>
      <c r="AA153">
        <v>154</v>
      </c>
      <c r="AB153">
        <v>85</v>
      </c>
      <c r="AC153">
        <v>20</v>
      </c>
    </row>
    <row r="154" spans="1:29" x14ac:dyDescent="0.25">
      <c r="A154" s="165"/>
      <c r="B154" s="25"/>
      <c r="C154" s="25"/>
      <c r="D154" s="25"/>
      <c r="E154" s="25"/>
      <c r="F154" s="25"/>
      <c r="G154" s="25"/>
      <c r="H154" s="25"/>
      <c r="I154" s="25"/>
      <c r="J154" s="25"/>
      <c r="K154" s="25"/>
      <c r="L154" s="25"/>
      <c r="M154" s="26"/>
      <c r="N154" s="26"/>
      <c r="O154" s="26"/>
      <c r="P154" s="26"/>
      <c r="Q154" s="25"/>
      <c r="R154" s="27"/>
      <c r="S154" s="4"/>
      <c r="W154" s="25">
        <v>90948</v>
      </c>
      <c r="X154" s="107" t="s">
        <v>3</v>
      </c>
      <c r="Y154" s="107" t="s">
        <v>92</v>
      </c>
      <c r="Z154" s="107" t="s">
        <v>104</v>
      </c>
      <c r="AA154" s="107" t="s">
        <v>2</v>
      </c>
      <c r="AB154" s="107" t="s">
        <v>0</v>
      </c>
      <c r="AC154" s="107" t="s">
        <v>1</v>
      </c>
    </row>
    <row r="155" spans="1:29" x14ac:dyDescent="0.25">
      <c r="A155" s="165"/>
      <c r="B155" s="25"/>
      <c r="C155" s="25"/>
      <c r="D155" s="25"/>
      <c r="E155" s="25"/>
      <c r="F155" s="107" t="s">
        <v>12</v>
      </c>
      <c r="G155" s="107" t="s">
        <v>3</v>
      </c>
      <c r="H155" s="107" t="s">
        <v>92</v>
      </c>
      <c r="I155" s="107" t="s">
        <v>13</v>
      </c>
      <c r="J155" s="107" t="s">
        <v>2</v>
      </c>
      <c r="K155" s="107" t="s">
        <v>0</v>
      </c>
      <c r="L155" s="3" t="s">
        <v>1</v>
      </c>
      <c r="M155" s="3" t="s">
        <v>14</v>
      </c>
      <c r="N155" s="3" t="s">
        <v>4</v>
      </c>
      <c r="O155" s="3" t="s">
        <v>5</v>
      </c>
      <c r="P155" s="3" t="s">
        <v>6</v>
      </c>
      <c r="Q155" s="3" t="s">
        <v>102</v>
      </c>
      <c r="R155" s="4"/>
      <c r="S155" s="3" t="s">
        <v>94</v>
      </c>
      <c r="T155" s="3" t="s">
        <v>93</v>
      </c>
      <c r="W155">
        <v>10</v>
      </c>
      <c r="X155">
        <v>108</v>
      </c>
      <c r="Y155">
        <v>446</v>
      </c>
      <c r="Z155">
        <v>568</v>
      </c>
      <c r="AA155">
        <v>1228</v>
      </c>
      <c r="AB155">
        <v>1331</v>
      </c>
      <c r="AC155">
        <v>883</v>
      </c>
    </row>
    <row r="156" spans="1:29" ht="15.75" thickBot="1" x14ac:dyDescent="0.3">
      <c r="A156" s="165"/>
      <c r="B156" s="25">
        <v>90948</v>
      </c>
      <c r="C156" s="25" t="s">
        <v>38</v>
      </c>
      <c r="D156" s="25">
        <v>1</v>
      </c>
      <c r="E156" s="25" t="s">
        <v>23</v>
      </c>
      <c r="F156" s="20">
        <v>33713</v>
      </c>
      <c r="G156" s="61">
        <v>2001</v>
      </c>
      <c r="H156" s="61">
        <v>3333</v>
      </c>
      <c r="I156" s="31">
        <v>7450</v>
      </c>
      <c r="J156" s="31">
        <v>9394</v>
      </c>
      <c r="K156" s="31">
        <v>7634</v>
      </c>
      <c r="L156" s="22">
        <v>3890</v>
      </c>
      <c r="M156" s="119">
        <f>I156/(F156-G156-H156)</f>
        <v>0.26251805912822862</v>
      </c>
      <c r="N156" s="23">
        <f>J156/(F156-G156-H156)</f>
        <v>0.33101941576517846</v>
      </c>
      <c r="O156" s="23">
        <f>K156/(F156-G156-H156)</f>
        <v>0.26900172662884525</v>
      </c>
      <c r="P156" s="24">
        <f>L156/(F156-G156-H156)</f>
        <v>0.13707318792064555</v>
      </c>
      <c r="Q156" s="44" t="s">
        <v>98</v>
      </c>
      <c r="R156" s="27"/>
      <c r="S156" s="2">
        <f>H156/F156</f>
        <v>9.8863939726514999E-2</v>
      </c>
      <c r="T156" s="72">
        <f>G156/F156</f>
        <v>5.935395841366832E-2</v>
      </c>
      <c r="W156">
        <v>9</v>
      </c>
      <c r="X156">
        <v>199</v>
      </c>
      <c r="Y156">
        <v>433</v>
      </c>
      <c r="Z156">
        <v>972</v>
      </c>
      <c r="AA156">
        <v>1506</v>
      </c>
      <c r="AB156">
        <v>1468</v>
      </c>
      <c r="AC156">
        <v>956</v>
      </c>
    </row>
    <row r="157" spans="1:29" x14ac:dyDescent="0.25">
      <c r="A157" s="165"/>
      <c r="B157" s="25"/>
      <c r="C157" s="3" t="s">
        <v>18</v>
      </c>
      <c r="D157" s="25"/>
      <c r="E157" s="25"/>
      <c r="F157" s="89">
        <f>SUM(G157:L157)</f>
        <v>4564</v>
      </c>
      <c r="G157" s="90">
        <f t="shared" ref="G157:H157" si="102">X155</f>
        <v>108</v>
      </c>
      <c r="H157" s="90">
        <f t="shared" si="102"/>
        <v>446</v>
      </c>
      <c r="I157" s="90">
        <f>Z155</f>
        <v>568</v>
      </c>
      <c r="J157" s="90">
        <f>AA155</f>
        <v>1228</v>
      </c>
      <c r="K157" s="90">
        <f>AB155</f>
        <v>1331</v>
      </c>
      <c r="L157" s="91">
        <f>AC155</f>
        <v>883</v>
      </c>
      <c r="M157" s="92">
        <f>I157/(F157-G157-H157)</f>
        <v>0.14164588528678304</v>
      </c>
      <c r="N157" s="93">
        <f>J157/(F157-G157-H157)</f>
        <v>0.30623441396508727</v>
      </c>
      <c r="O157" s="93">
        <f>K157/(F157-G157-H157)</f>
        <v>0.3319201995012469</v>
      </c>
      <c r="P157" s="94">
        <f>L157/(F157-G157-H157)</f>
        <v>0.22019950124688278</v>
      </c>
      <c r="Q157" s="85" t="s">
        <v>103</v>
      </c>
      <c r="R157" s="27"/>
      <c r="S157" s="2">
        <f t="shared" ref="S157:S160" si="103">H157/F157</f>
        <v>9.772129710780017E-2</v>
      </c>
      <c r="T157" s="72">
        <f t="shared" ref="T157:T160" si="104">G157/F157</f>
        <v>2.3663453111305872E-2</v>
      </c>
      <c r="W157">
        <v>8</v>
      </c>
      <c r="X157">
        <v>152</v>
      </c>
      <c r="Y157">
        <v>476</v>
      </c>
      <c r="Z157">
        <v>921</v>
      </c>
      <c r="AA157">
        <v>1431</v>
      </c>
      <c r="AB157">
        <v>1183</v>
      </c>
      <c r="AC157">
        <v>567</v>
      </c>
    </row>
    <row r="158" spans="1:29" x14ac:dyDescent="0.25">
      <c r="A158" s="165"/>
      <c r="B158" s="3"/>
      <c r="C158" s="3"/>
      <c r="D158" s="3"/>
      <c r="E158" s="3"/>
      <c r="F158" s="14">
        <f>SUM(G158:L158)</f>
        <v>14828</v>
      </c>
      <c r="G158" s="15">
        <f t="shared" ref="G158:L158" si="105">SUM(X155:X157)</f>
        <v>459</v>
      </c>
      <c r="H158" s="15">
        <f t="shared" si="105"/>
        <v>1355</v>
      </c>
      <c r="I158" s="15">
        <f t="shared" si="105"/>
        <v>2461</v>
      </c>
      <c r="J158" s="15">
        <f t="shared" si="105"/>
        <v>4165</v>
      </c>
      <c r="K158" s="15">
        <f t="shared" si="105"/>
        <v>3982</v>
      </c>
      <c r="L158" s="86">
        <f t="shared" si="105"/>
        <v>2406</v>
      </c>
      <c r="M158" s="17">
        <f>I158/(F158-G158-H158)</f>
        <v>0.18910404180113724</v>
      </c>
      <c r="N158" s="18">
        <f>J158/(F158-G158-H158)</f>
        <v>0.32003995696941756</v>
      </c>
      <c r="O158" s="18">
        <f>K158/(F158-G158-H158)</f>
        <v>0.30597817734747196</v>
      </c>
      <c r="P158" s="19">
        <f>L158/(F158-G158-H158)</f>
        <v>0.18487782388197327</v>
      </c>
      <c r="Q158" s="85" t="s">
        <v>99</v>
      </c>
      <c r="R158" s="4"/>
      <c r="S158" s="2">
        <f t="shared" si="103"/>
        <v>9.1381170758025362E-2</v>
      </c>
      <c r="T158" s="72">
        <f t="shared" si="104"/>
        <v>3.095495009441597E-2</v>
      </c>
      <c r="W158">
        <v>3</v>
      </c>
      <c r="X158">
        <v>262</v>
      </c>
      <c r="Y158">
        <v>173</v>
      </c>
      <c r="Z158">
        <v>550</v>
      </c>
      <c r="AA158">
        <v>429</v>
      </c>
      <c r="AB158">
        <v>264</v>
      </c>
      <c r="AC158">
        <v>104</v>
      </c>
    </row>
    <row r="159" spans="1:29" x14ac:dyDescent="0.25">
      <c r="A159" s="165"/>
      <c r="B159" s="3"/>
      <c r="C159" s="3"/>
      <c r="D159" s="3"/>
      <c r="E159" s="3"/>
      <c r="F159" s="14">
        <f>SUM(G159:L159)</f>
        <v>15492</v>
      </c>
      <c r="G159" s="30">
        <f t="shared" ref="G159:H159" si="106">G156-G158-G160</f>
        <v>1071</v>
      </c>
      <c r="H159" s="30">
        <f t="shared" si="106"/>
        <v>1629</v>
      </c>
      <c r="I159" s="30">
        <f>I156-I158-I160</f>
        <v>3820</v>
      </c>
      <c r="J159" s="30">
        <f t="shared" ref="J159" si="107">J156-J158-J160</f>
        <v>4442</v>
      </c>
      <c r="K159" s="30">
        <f>K156-K158-K160</f>
        <v>3202</v>
      </c>
      <c r="L159" s="86">
        <f t="shared" ref="L159" si="108">L156-L158-L160</f>
        <v>1328</v>
      </c>
      <c r="M159" s="120">
        <f>I159/(F159-G159-H159)</f>
        <v>0.29862414008755472</v>
      </c>
      <c r="N159" s="18">
        <f>J159/(F159-G159-H159)</f>
        <v>0.34724828017510945</v>
      </c>
      <c r="O159" s="18">
        <f>K159/(F159-G159-H159)</f>
        <v>0.25031269543464668</v>
      </c>
      <c r="P159" s="19">
        <f>L159/(F159-G159-H159)</f>
        <v>0.10381488430268918</v>
      </c>
      <c r="Q159" s="85" t="s">
        <v>184</v>
      </c>
      <c r="R159" s="4"/>
      <c r="S159" s="2">
        <f t="shared" si="103"/>
        <v>0.10515104570100697</v>
      </c>
      <c r="T159" s="72">
        <f t="shared" si="104"/>
        <v>6.9132455460883036E-2</v>
      </c>
      <c r="W159">
        <v>2</v>
      </c>
      <c r="X159">
        <v>106</v>
      </c>
      <c r="Y159">
        <v>104</v>
      </c>
      <c r="Z159">
        <v>322</v>
      </c>
      <c r="AA159">
        <v>174</v>
      </c>
      <c r="AB159">
        <v>85</v>
      </c>
      <c r="AC159">
        <v>30</v>
      </c>
    </row>
    <row r="160" spans="1:29" ht="15.75" thickBot="1" x14ac:dyDescent="0.3">
      <c r="A160" s="165"/>
      <c r="B160" s="3"/>
      <c r="C160" s="3"/>
      <c r="D160" s="3"/>
      <c r="E160" s="3"/>
      <c r="F160" s="20">
        <f>SUM(G160:L160)</f>
        <v>3382</v>
      </c>
      <c r="G160" s="31">
        <f t="shared" ref="G160:L160" si="109">SUM(X158:X160)</f>
        <v>471</v>
      </c>
      <c r="H160" s="31">
        <f t="shared" si="109"/>
        <v>349</v>
      </c>
      <c r="I160" s="31">
        <f t="shared" si="109"/>
        <v>1169</v>
      </c>
      <c r="J160" s="31">
        <f t="shared" si="109"/>
        <v>787</v>
      </c>
      <c r="K160" s="31">
        <f t="shared" si="109"/>
        <v>450</v>
      </c>
      <c r="L160" s="87">
        <f t="shared" si="109"/>
        <v>156</v>
      </c>
      <c r="M160" s="119">
        <f>I160/(F160-G160-H160)</f>
        <v>0.45628415300546449</v>
      </c>
      <c r="N160" s="23">
        <f>J160/(F160-G160-H160)</f>
        <v>0.30718188914910227</v>
      </c>
      <c r="O160" s="23">
        <f>K160/(F160-G160-H160)</f>
        <v>0.1756440281030445</v>
      </c>
      <c r="P160" s="24">
        <f>L160/(F160-G160-H160)</f>
        <v>6.0889929742388757E-2</v>
      </c>
      <c r="Q160" s="85" t="s">
        <v>100</v>
      </c>
      <c r="R160" s="4"/>
      <c r="S160" s="2">
        <f t="shared" si="103"/>
        <v>0.10319337670017741</v>
      </c>
      <c r="T160" s="72">
        <f t="shared" si="104"/>
        <v>0.13926670609107036</v>
      </c>
      <c r="W160">
        <v>1</v>
      </c>
      <c r="X160">
        <v>103</v>
      </c>
      <c r="Y160">
        <v>72</v>
      </c>
      <c r="Z160">
        <v>297</v>
      </c>
      <c r="AA160">
        <v>184</v>
      </c>
      <c r="AB160">
        <v>101</v>
      </c>
      <c r="AC160">
        <v>22</v>
      </c>
    </row>
    <row r="161" spans="1:29" x14ac:dyDescent="0.25">
      <c r="B161" s="3"/>
      <c r="C161" s="3"/>
      <c r="D161" s="3"/>
      <c r="E161" s="3"/>
      <c r="F161" s="3"/>
      <c r="G161" s="3"/>
      <c r="H161" s="3"/>
      <c r="I161" s="3"/>
      <c r="J161" s="3"/>
      <c r="K161" s="3"/>
      <c r="L161" s="3"/>
      <c r="M161" s="3"/>
      <c r="N161" s="3"/>
      <c r="O161" s="3"/>
      <c r="P161" s="3"/>
      <c r="Q161" s="3"/>
      <c r="R161" s="4"/>
      <c r="S161" s="4"/>
    </row>
    <row r="162" spans="1:29" x14ac:dyDescent="0.25">
      <c r="A162" s="106"/>
      <c r="B162" s="106"/>
      <c r="C162" s="106"/>
      <c r="D162" s="106"/>
      <c r="E162" s="106"/>
      <c r="F162" s="106"/>
      <c r="G162" s="106"/>
      <c r="H162" s="106"/>
      <c r="I162" s="106"/>
      <c r="J162" s="106"/>
      <c r="K162" s="106"/>
      <c r="L162" s="106"/>
      <c r="M162" s="106"/>
      <c r="N162" s="106"/>
      <c r="O162" s="106"/>
      <c r="P162" s="106"/>
      <c r="Q162" s="68"/>
      <c r="R162" s="106"/>
      <c r="S162" s="106"/>
      <c r="W162" s="5">
        <v>90930</v>
      </c>
      <c r="X162" s="107" t="s">
        <v>3</v>
      </c>
      <c r="Y162" s="107" t="s">
        <v>92</v>
      </c>
      <c r="Z162" s="107" t="s">
        <v>104</v>
      </c>
      <c r="AA162" s="107" t="s">
        <v>2</v>
      </c>
      <c r="AB162" s="107" t="s">
        <v>0</v>
      </c>
      <c r="AC162" s="107" t="s">
        <v>1</v>
      </c>
    </row>
    <row r="163" spans="1:29" x14ac:dyDescent="0.25">
      <c r="B163" s="107" t="s">
        <v>9</v>
      </c>
      <c r="C163" s="1"/>
      <c r="D163" s="107" t="s">
        <v>10</v>
      </c>
      <c r="E163" s="107" t="s">
        <v>11</v>
      </c>
      <c r="F163" s="107" t="s">
        <v>12</v>
      </c>
      <c r="G163" s="107" t="s">
        <v>3</v>
      </c>
      <c r="H163" s="107" t="s">
        <v>92</v>
      </c>
      <c r="I163" s="107" t="s">
        <v>13</v>
      </c>
      <c r="J163" s="107" t="s">
        <v>2</v>
      </c>
      <c r="K163" s="107" t="s">
        <v>0</v>
      </c>
      <c r="L163" s="3" t="s">
        <v>1</v>
      </c>
      <c r="M163" s="3" t="s">
        <v>14</v>
      </c>
      <c r="N163" s="3" t="s">
        <v>4</v>
      </c>
      <c r="O163" s="3" t="s">
        <v>5</v>
      </c>
      <c r="P163" s="3" t="s">
        <v>6</v>
      </c>
      <c r="Q163" s="3" t="s">
        <v>102</v>
      </c>
      <c r="R163" s="4"/>
      <c r="S163" s="3"/>
      <c r="T163" s="3"/>
      <c r="W163">
        <v>10</v>
      </c>
      <c r="Z163">
        <v>89</v>
      </c>
      <c r="AA163">
        <v>451</v>
      </c>
      <c r="AB163">
        <v>540</v>
      </c>
      <c r="AC163">
        <v>713</v>
      </c>
    </row>
    <row r="164" spans="1:29" ht="15" customHeight="1" thickBot="1" x14ac:dyDescent="0.3">
      <c r="A164" s="166" t="s">
        <v>199</v>
      </c>
      <c r="B164" s="5">
        <v>90930</v>
      </c>
      <c r="C164" s="5" t="s">
        <v>36</v>
      </c>
      <c r="D164" s="5">
        <v>1</v>
      </c>
      <c r="E164" s="5" t="s">
        <v>16</v>
      </c>
      <c r="F164" s="20">
        <f>SUM(I164:L164)</f>
        <v>27143</v>
      </c>
      <c r="G164" s="61"/>
      <c r="H164" s="61"/>
      <c r="I164" s="31">
        <v>2905</v>
      </c>
      <c r="J164" s="31">
        <v>10281</v>
      </c>
      <c r="K164" s="31">
        <v>7810</v>
      </c>
      <c r="L164" s="22">
        <v>6147</v>
      </c>
      <c r="M164" s="28">
        <f>I164/(F164-G164-H164)</f>
        <v>0.10702575249603949</v>
      </c>
      <c r="N164" s="23">
        <f>J164/(F164-G164-H164)</f>
        <v>0.37877169067531224</v>
      </c>
      <c r="O164" s="23">
        <f>K164/(F164-G164-H164)</f>
        <v>0.28773532770880156</v>
      </c>
      <c r="P164" s="24">
        <f>L164/(F164-G164-H164)</f>
        <v>0.22646722911984674</v>
      </c>
      <c r="Q164" s="44" t="s">
        <v>98</v>
      </c>
      <c r="R164" s="27"/>
      <c r="S164" s="2"/>
      <c r="T164" s="72"/>
      <c r="W164">
        <v>9</v>
      </c>
      <c r="Z164">
        <v>158</v>
      </c>
      <c r="AA164">
        <v>970</v>
      </c>
      <c r="AB164">
        <v>1142</v>
      </c>
      <c r="AC164">
        <v>1093</v>
      </c>
    </row>
    <row r="165" spans="1:29" x14ac:dyDescent="0.25">
      <c r="A165" s="166"/>
      <c r="B165" s="5"/>
      <c r="C165" s="5" t="s">
        <v>18</v>
      </c>
      <c r="D165" s="5"/>
      <c r="E165" s="5"/>
      <c r="F165" s="89">
        <f>SUM(G165:L165)</f>
        <v>1793</v>
      </c>
      <c r="G165" s="90"/>
      <c r="H165" s="90"/>
      <c r="I165" s="90">
        <f>Z163</f>
        <v>89</v>
      </c>
      <c r="J165" s="90">
        <f>AA163</f>
        <v>451</v>
      </c>
      <c r="K165" s="90">
        <f>AB163</f>
        <v>540</v>
      </c>
      <c r="L165" s="91">
        <f>AC163</f>
        <v>713</v>
      </c>
      <c r="M165" s="92">
        <f>I165/(F165-G165-H165)</f>
        <v>4.9637479085331844E-2</v>
      </c>
      <c r="N165" s="93">
        <f>J165/(F165-G165-H165)</f>
        <v>0.25153374233128833</v>
      </c>
      <c r="O165" s="93">
        <f>K165/(F165-G165-H165)</f>
        <v>0.30117122141662017</v>
      </c>
      <c r="P165" s="102">
        <f>L165/(F165-G165-H165)</f>
        <v>0.3976575571667596</v>
      </c>
      <c r="Q165" s="85" t="s">
        <v>103</v>
      </c>
      <c r="R165" s="27"/>
      <c r="S165" s="2"/>
      <c r="T165" s="72"/>
      <c r="W165">
        <v>8</v>
      </c>
      <c r="Z165">
        <v>348</v>
      </c>
      <c r="AA165">
        <v>1243</v>
      </c>
      <c r="AB165">
        <v>1235</v>
      </c>
      <c r="AC165">
        <v>978</v>
      </c>
    </row>
    <row r="166" spans="1:29" x14ac:dyDescent="0.25">
      <c r="A166" s="166"/>
      <c r="B166" s="5"/>
      <c r="C166" s="5"/>
      <c r="D166" s="5"/>
      <c r="E166" s="5"/>
      <c r="F166" s="14">
        <f>SUM(G166:L166)</f>
        <v>8960</v>
      </c>
      <c r="G166" s="15"/>
      <c r="H166" s="15"/>
      <c r="I166" s="15">
        <f t="shared" ref="I166:L166" si="110">SUM(Z163:Z165)</f>
        <v>595</v>
      </c>
      <c r="J166" s="15">
        <f t="shared" si="110"/>
        <v>2664</v>
      </c>
      <c r="K166" s="15">
        <f t="shared" si="110"/>
        <v>2917</v>
      </c>
      <c r="L166" s="86">
        <f t="shared" si="110"/>
        <v>2784</v>
      </c>
      <c r="M166" s="17">
        <f>I166/(F166-G166-H166)</f>
        <v>6.640625E-2</v>
      </c>
      <c r="N166" s="18">
        <f>J166/(F166-G166-H166)</f>
        <v>0.29732142857142857</v>
      </c>
      <c r="O166" s="18">
        <f>K166/(F166-G166-H166)</f>
        <v>0.32555803571428571</v>
      </c>
      <c r="P166" s="74">
        <f>L166/(F166-G166-H166)</f>
        <v>0.31071428571428572</v>
      </c>
      <c r="Q166" s="85" t="s">
        <v>99</v>
      </c>
      <c r="R166" s="4"/>
      <c r="S166" s="2"/>
      <c r="T166" s="72"/>
      <c r="W166">
        <v>3</v>
      </c>
      <c r="Z166">
        <v>306</v>
      </c>
      <c r="AA166">
        <v>747</v>
      </c>
      <c r="AB166">
        <v>525</v>
      </c>
      <c r="AC166">
        <v>348</v>
      </c>
    </row>
    <row r="167" spans="1:29" x14ac:dyDescent="0.25">
      <c r="A167" s="166"/>
      <c r="B167" s="5"/>
      <c r="C167" s="5"/>
      <c r="D167" s="5"/>
      <c r="E167" s="5"/>
      <c r="F167" s="14">
        <f>SUM(G167:L167)</f>
        <v>13741</v>
      </c>
      <c r="G167" s="30"/>
      <c r="H167" s="30"/>
      <c r="I167" s="30">
        <f>I164-I166-I168</f>
        <v>1471</v>
      </c>
      <c r="J167" s="30">
        <f t="shared" ref="J167" si="111">J164-J166-J168</f>
        <v>5711</v>
      </c>
      <c r="K167" s="30">
        <f>K164-K166-K168</f>
        <v>3822</v>
      </c>
      <c r="L167" s="86">
        <f t="shared" ref="L167" si="112">L164-L166-L168</f>
        <v>2737</v>
      </c>
      <c r="M167" s="17">
        <f>I167/(F167-G167-H167)</f>
        <v>0.10705188850884215</v>
      </c>
      <c r="N167" s="18">
        <f>J167/(F167-G167-H167)</f>
        <v>0.41561749508769374</v>
      </c>
      <c r="O167" s="18">
        <f>K167/(F167-G167-H167)</f>
        <v>0.27814569536423839</v>
      </c>
      <c r="P167" s="19">
        <f>L167/(F167-G167-H167)</f>
        <v>0.19918492103922567</v>
      </c>
      <c r="Q167" s="85" t="s">
        <v>184</v>
      </c>
      <c r="R167" s="4"/>
      <c r="S167" s="2"/>
      <c r="T167" s="72"/>
      <c r="W167">
        <v>2</v>
      </c>
      <c r="Z167">
        <v>169</v>
      </c>
      <c r="AA167">
        <v>560</v>
      </c>
      <c r="AB167">
        <v>216</v>
      </c>
      <c r="AC167">
        <v>136</v>
      </c>
    </row>
    <row r="168" spans="1:29" ht="15.75" thickBot="1" x14ac:dyDescent="0.3">
      <c r="A168" s="166"/>
      <c r="B168" s="25"/>
      <c r="C168" s="25" t="s">
        <v>96</v>
      </c>
      <c r="D168" s="25"/>
      <c r="E168" s="25"/>
      <c r="F168" s="20">
        <f>SUM(G168:L168)</f>
        <v>4442</v>
      </c>
      <c r="G168" s="31"/>
      <c r="H168" s="31"/>
      <c r="I168" s="31">
        <f t="shared" ref="I168:L168" si="113">SUM(Z166:Z168)</f>
        <v>839</v>
      </c>
      <c r="J168" s="31">
        <f t="shared" si="113"/>
        <v>1906</v>
      </c>
      <c r="K168" s="31">
        <f t="shared" si="113"/>
        <v>1071</v>
      </c>
      <c r="L168" s="87">
        <f t="shared" si="113"/>
        <v>626</v>
      </c>
      <c r="M168" s="28">
        <f>I168/(F168-G168-H168)</f>
        <v>0.18887888338586223</v>
      </c>
      <c r="N168" s="23">
        <f>J168/(F168-G168-H168)</f>
        <v>0.42908599729851421</v>
      </c>
      <c r="O168" s="23">
        <f>K168/(F168-G168-H168)</f>
        <v>0.24110760918505178</v>
      </c>
      <c r="P168" s="24">
        <f>L168/(F168-G168-H168)</f>
        <v>0.14092751013057181</v>
      </c>
      <c r="Q168" s="85" t="s">
        <v>100</v>
      </c>
      <c r="R168" s="4"/>
      <c r="S168" s="4"/>
      <c r="W168">
        <v>1</v>
      </c>
      <c r="Z168">
        <v>364</v>
      </c>
      <c r="AA168">
        <v>599</v>
      </c>
      <c r="AB168">
        <v>330</v>
      </c>
      <c r="AC168">
        <v>142</v>
      </c>
    </row>
    <row r="169" spans="1:29" x14ac:dyDescent="0.25">
      <c r="A169" s="166"/>
      <c r="B169" s="25"/>
      <c r="C169" s="25"/>
      <c r="D169" s="25"/>
      <c r="E169" s="25"/>
      <c r="F169" s="25"/>
      <c r="G169" s="25"/>
      <c r="H169" s="25"/>
      <c r="I169" s="25"/>
      <c r="J169" s="25"/>
      <c r="K169" s="25"/>
      <c r="L169" s="25"/>
      <c r="M169" s="25"/>
      <c r="N169" s="25"/>
      <c r="O169" s="25"/>
      <c r="P169" s="25"/>
      <c r="Q169" s="25"/>
      <c r="R169" s="27"/>
      <c r="S169" s="27"/>
    </row>
    <row r="170" spans="1:29" x14ac:dyDescent="0.25">
      <c r="A170" s="166"/>
      <c r="B170" s="25"/>
      <c r="C170" s="25"/>
      <c r="D170" s="25"/>
      <c r="E170" s="25"/>
      <c r="F170" s="107" t="s">
        <v>12</v>
      </c>
      <c r="G170" s="107" t="s">
        <v>3</v>
      </c>
      <c r="H170" s="107" t="s">
        <v>92</v>
      </c>
      <c r="I170" s="107" t="s">
        <v>13</v>
      </c>
      <c r="J170" s="107" t="s">
        <v>2</v>
      </c>
      <c r="K170" s="107" t="s">
        <v>0</v>
      </c>
      <c r="L170" s="3" t="s">
        <v>1</v>
      </c>
      <c r="M170" s="3" t="s">
        <v>14</v>
      </c>
      <c r="N170" s="3" t="s">
        <v>4</v>
      </c>
      <c r="O170" s="3" t="s">
        <v>5</v>
      </c>
      <c r="P170" s="3" t="s">
        <v>6</v>
      </c>
      <c r="Q170" s="3" t="s">
        <v>95</v>
      </c>
      <c r="R170" s="4"/>
      <c r="S170" s="3"/>
      <c r="T170" s="3"/>
    </row>
    <row r="171" spans="1:29" ht="15.75" thickBot="1" x14ac:dyDescent="0.3">
      <c r="A171" s="166"/>
      <c r="B171" s="25">
        <v>90931</v>
      </c>
      <c r="C171" s="25" t="s">
        <v>81</v>
      </c>
      <c r="D171" s="25">
        <v>1</v>
      </c>
      <c r="E171" s="25" t="s">
        <v>16</v>
      </c>
      <c r="F171" s="20">
        <v>1516</v>
      </c>
      <c r="G171" s="61">
        <v>11</v>
      </c>
      <c r="H171" s="61"/>
      <c r="I171" s="31">
        <v>265</v>
      </c>
      <c r="J171" s="31">
        <v>524</v>
      </c>
      <c r="K171" s="31">
        <v>302</v>
      </c>
      <c r="L171" s="22">
        <v>414</v>
      </c>
      <c r="M171" s="28">
        <f>I171/(F171-G171-H171)</f>
        <v>0.17607973421926909</v>
      </c>
      <c r="N171" s="23">
        <f>J171/(F171-G171-H171)</f>
        <v>0.34817275747508308</v>
      </c>
      <c r="O171" s="23">
        <f>K171/(F171-G171-H171)</f>
        <v>0.20066445182724252</v>
      </c>
      <c r="P171" s="78">
        <f>L171/(F171-G171-H171)</f>
        <v>0.27508305647840531</v>
      </c>
      <c r="Q171" s="44">
        <v>2018</v>
      </c>
      <c r="R171" s="27"/>
      <c r="S171" s="2"/>
      <c r="T171" s="72"/>
    </row>
    <row r="172" spans="1:29" x14ac:dyDescent="0.25">
      <c r="A172" s="166"/>
      <c r="B172" s="25"/>
      <c r="C172" s="25" t="s">
        <v>82</v>
      </c>
      <c r="D172" s="25"/>
      <c r="E172" s="25"/>
      <c r="F172" s="14"/>
      <c r="G172" s="58"/>
      <c r="H172" s="58"/>
      <c r="I172" s="15"/>
      <c r="J172" s="15"/>
      <c r="K172" s="15"/>
      <c r="L172" s="16"/>
      <c r="M172" s="17"/>
      <c r="N172" s="18"/>
      <c r="O172" s="18"/>
      <c r="P172" s="19"/>
      <c r="Q172" s="44"/>
      <c r="R172" s="27"/>
      <c r="S172" s="2"/>
      <c r="T172" s="72"/>
    </row>
    <row r="173" spans="1:29" x14ac:dyDescent="0.25">
      <c r="A173" s="166"/>
      <c r="B173" s="25"/>
      <c r="C173" s="25"/>
      <c r="D173" s="25"/>
      <c r="E173" s="25"/>
      <c r="F173" s="14"/>
      <c r="G173" s="58"/>
      <c r="H173" s="58"/>
      <c r="I173" s="15"/>
      <c r="J173" s="15"/>
      <c r="K173" s="15"/>
      <c r="L173" s="16"/>
      <c r="M173" s="17"/>
      <c r="N173" s="18"/>
      <c r="O173" s="18"/>
      <c r="P173" s="19"/>
      <c r="Q173" s="44"/>
      <c r="R173" s="4"/>
      <c r="S173" s="2"/>
      <c r="T173" s="72"/>
    </row>
    <row r="174" spans="1:29" x14ac:dyDescent="0.25">
      <c r="A174" s="166"/>
      <c r="B174" s="25"/>
      <c r="C174" s="25"/>
      <c r="D174" s="25"/>
      <c r="E174" s="25"/>
      <c r="F174" s="14"/>
      <c r="G174" s="58"/>
      <c r="H174" s="58"/>
      <c r="I174" s="30"/>
      <c r="J174" s="30"/>
      <c r="K174" s="30"/>
      <c r="L174" s="16"/>
      <c r="M174" s="65"/>
      <c r="N174" s="66"/>
      <c r="O174" s="66"/>
      <c r="P174" s="67"/>
      <c r="Q174" s="44"/>
      <c r="R174" s="4"/>
      <c r="S174" s="2"/>
      <c r="T174" s="72"/>
    </row>
    <row r="175" spans="1:29" ht="15.75" thickBot="1" x14ac:dyDescent="0.3">
      <c r="A175" s="166"/>
      <c r="B175" s="25"/>
      <c r="C175" s="25"/>
      <c r="D175" s="25"/>
      <c r="E175" s="25"/>
      <c r="F175" s="20"/>
      <c r="G175" s="61"/>
      <c r="H175" s="61"/>
      <c r="I175" s="31"/>
      <c r="J175" s="31"/>
      <c r="K175" s="31"/>
      <c r="L175" s="22"/>
      <c r="M175" s="28"/>
      <c r="N175" s="23"/>
      <c r="O175" s="23"/>
      <c r="P175" s="24"/>
      <c r="Q175" s="44"/>
      <c r="R175" s="4"/>
      <c r="S175" s="4"/>
    </row>
    <row r="176" spans="1:29" x14ac:dyDescent="0.25">
      <c r="A176" s="166"/>
      <c r="B176" s="25"/>
      <c r="C176" s="25"/>
      <c r="D176" s="25"/>
      <c r="E176" s="25"/>
      <c r="F176" s="25"/>
      <c r="G176" s="25"/>
      <c r="H176" s="25"/>
      <c r="I176" s="25"/>
      <c r="J176" s="25"/>
      <c r="K176" s="25"/>
      <c r="L176" s="25"/>
      <c r="M176" s="25"/>
      <c r="N176" s="25"/>
      <c r="O176" s="25"/>
      <c r="P176" s="25"/>
      <c r="Q176" s="25"/>
      <c r="R176" s="27"/>
      <c r="S176" s="27"/>
      <c r="W176" s="25">
        <v>90944</v>
      </c>
      <c r="X176" s="107" t="s">
        <v>3</v>
      </c>
      <c r="Y176" s="107" t="s">
        <v>92</v>
      </c>
      <c r="Z176" s="107" t="s">
        <v>104</v>
      </c>
      <c r="AA176" s="107" t="s">
        <v>2</v>
      </c>
      <c r="AB176" s="107" t="s">
        <v>0</v>
      </c>
      <c r="AC176" s="107" t="s">
        <v>1</v>
      </c>
    </row>
    <row r="177" spans="1:29" x14ac:dyDescent="0.25">
      <c r="A177" s="166"/>
      <c r="B177" s="25"/>
      <c r="C177" s="25"/>
      <c r="D177" s="25"/>
      <c r="E177" s="25"/>
      <c r="F177" s="107" t="s">
        <v>12</v>
      </c>
      <c r="G177" s="107" t="s">
        <v>3</v>
      </c>
      <c r="H177" s="107" t="s">
        <v>92</v>
      </c>
      <c r="I177" s="107" t="s">
        <v>13</v>
      </c>
      <c r="J177" s="107" t="s">
        <v>2</v>
      </c>
      <c r="K177" s="107" t="s">
        <v>0</v>
      </c>
      <c r="L177" s="3" t="s">
        <v>1</v>
      </c>
      <c r="M177" s="3" t="s">
        <v>14</v>
      </c>
      <c r="N177" s="3" t="s">
        <v>4</v>
      </c>
      <c r="O177" s="3" t="s">
        <v>5</v>
      </c>
      <c r="P177" s="3" t="s">
        <v>6</v>
      </c>
      <c r="Q177" s="3" t="s">
        <v>102</v>
      </c>
      <c r="R177" s="4"/>
      <c r="S177" s="3" t="s">
        <v>94</v>
      </c>
      <c r="T177" s="3" t="s">
        <v>93</v>
      </c>
      <c r="W177">
        <v>10</v>
      </c>
      <c r="X177">
        <v>80</v>
      </c>
      <c r="Y177">
        <v>294</v>
      </c>
      <c r="Z177">
        <v>427</v>
      </c>
      <c r="AA177">
        <v>952</v>
      </c>
      <c r="AB177">
        <v>1362</v>
      </c>
      <c r="AC177">
        <v>981</v>
      </c>
    </row>
    <row r="178" spans="1:29" ht="15.75" thickBot="1" x14ac:dyDescent="0.3">
      <c r="A178" s="166"/>
      <c r="B178" s="25">
        <v>90944</v>
      </c>
      <c r="C178" s="25" t="s">
        <v>37</v>
      </c>
      <c r="D178" s="25">
        <v>1</v>
      </c>
      <c r="E178" s="25" t="s">
        <v>23</v>
      </c>
      <c r="F178" s="20">
        <v>30792</v>
      </c>
      <c r="G178" s="61">
        <v>1758</v>
      </c>
      <c r="H178" s="61">
        <v>4069</v>
      </c>
      <c r="I178" s="31">
        <v>6200</v>
      </c>
      <c r="J178" s="31">
        <v>7901</v>
      </c>
      <c r="K178" s="31">
        <v>7178</v>
      </c>
      <c r="L178" s="22">
        <v>3680</v>
      </c>
      <c r="M178" s="119">
        <f>I178/(F178-G178-H178)</f>
        <v>0.24834768676146604</v>
      </c>
      <c r="N178" s="23">
        <f>J178/(F178-G178-H178)</f>
        <v>0.31648307630682954</v>
      </c>
      <c r="O178" s="23">
        <f>K178/(F178-G178-H178)</f>
        <v>0.28752253154416185</v>
      </c>
      <c r="P178" s="24">
        <f>L178/(F178-G178-H178)</f>
        <v>0.14740636891648307</v>
      </c>
      <c r="Q178" s="44" t="s">
        <v>98</v>
      </c>
      <c r="R178" s="27"/>
      <c r="S178" s="2">
        <f>H178/F178</f>
        <v>0.13214471291244478</v>
      </c>
      <c r="T178" s="72">
        <f>G178/F178</f>
        <v>5.7092751363990647E-2</v>
      </c>
      <c r="W178">
        <v>9</v>
      </c>
      <c r="X178">
        <v>139</v>
      </c>
      <c r="Y178">
        <v>499</v>
      </c>
      <c r="Z178">
        <v>795</v>
      </c>
      <c r="AA178">
        <v>1264</v>
      </c>
      <c r="AB178">
        <v>1337</v>
      </c>
      <c r="AC178">
        <v>882</v>
      </c>
    </row>
    <row r="179" spans="1:29" x14ac:dyDescent="0.25">
      <c r="A179" s="166"/>
      <c r="B179" s="25"/>
      <c r="C179" s="25" t="s">
        <v>18</v>
      </c>
      <c r="D179" s="25"/>
      <c r="E179" s="25"/>
      <c r="F179" s="89">
        <f>SUM(G179:L179)</f>
        <v>4096</v>
      </c>
      <c r="G179" s="90">
        <f t="shared" ref="G179:H179" si="114">X177</f>
        <v>80</v>
      </c>
      <c r="H179" s="90">
        <f t="shared" si="114"/>
        <v>294</v>
      </c>
      <c r="I179" s="90">
        <f>Z177</f>
        <v>427</v>
      </c>
      <c r="J179" s="90">
        <f>AA177</f>
        <v>952</v>
      </c>
      <c r="K179" s="90">
        <f>AB177</f>
        <v>1362</v>
      </c>
      <c r="L179" s="91">
        <f>AC177</f>
        <v>981</v>
      </c>
      <c r="M179" s="92">
        <f>I179/(F179-G179-H179)</f>
        <v>0.11472326706072004</v>
      </c>
      <c r="N179" s="93">
        <f>J179/(F179-G179-H179)</f>
        <v>0.2557764642665234</v>
      </c>
      <c r="O179" s="93">
        <f>K179/(F179-G179-H179)</f>
        <v>0.3659322944653412</v>
      </c>
      <c r="P179" s="102">
        <f>L179/(F179-G179-H179)</f>
        <v>0.26356797420741535</v>
      </c>
      <c r="Q179" s="85" t="s">
        <v>103</v>
      </c>
      <c r="R179" s="27"/>
      <c r="S179" s="2">
        <f t="shared" ref="S179:S182" si="115">H179/F179</f>
        <v>7.177734375E-2</v>
      </c>
      <c r="T179" s="72">
        <f t="shared" ref="T179:T182" si="116">G179/F179</f>
        <v>1.953125E-2</v>
      </c>
      <c r="W179">
        <v>8</v>
      </c>
      <c r="X179">
        <v>138</v>
      </c>
      <c r="Y179">
        <v>669</v>
      </c>
      <c r="Z179">
        <v>836</v>
      </c>
      <c r="AA179">
        <v>1174</v>
      </c>
      <c r="AB179">
        <v>973</v>
      </c>
      <c r="AC179">
        <v>398</v>
      </c>
    </row>
    <row r="180" spans="1:29" x14ac:dyDescent="0.25">
      <c r="A180" s="166"/>
      <c r="B180" s="25"/>
      <c r="C180" s="25"/>
      <c r="D180" s="25"/>
      <c r="E180" s="25"/>
      <c r="F180" s="14">
        <f>SUM(G180:L180)</f>
        <v>13200</v>
      </c>
      <c r="G180" s="15">
        <f t="shared" ref="G180:L180" si="117">SUM(X177:X179)</f>
        <v>357</v>
      </c>
      <c r="H180" s="15">
        <f t="shared" si="117"/>
        <v>1462</v>
      </c>
      <c r="I180" s="15">
        <f t="shared" si="117"/>
        <v>2058</v>
      </c>
      <c r="J180" s="15">
        <f t="shared" si="117"/>
        <v>3390</v>
      </c>
      <c r="K180" s="15">
        <f t="shared" si="117"/>
        <v>3672</v>
      </c>
      <c r="L180" s="86">
        <f t="shared" si="117"/>
        <v>2261</v>
      </c>
      <c r="M180" s="17">
        <f>I180/(F180-G180-H180)</f>
        <v>0.18082769528160969</v>
      </c>
      <c r="N180" s="18">
        <f>J180/(F180-G180-H180)</f>
        <v>0.29786486249011512</v>
      </c>
      <c r="O180" s="18">
        <f>K180/(F180-G180-H180)</f>
        <v>0.32264300149371761</v>
      </c>
      <c r="P180" s="19">
        <f>L180/(F180-G180-H180)</f>
        <v>0.19866444073455761</v>
      </c>
      <c r="Q180" s="85" t="s">
        <v>99</v>
      </c>
      <c r="R180" s="4"/>
      <c r="S180" s="2">
        <f t="shared" si="115"/>
        <v>0.11075757575757576</v>
      </c>
      <c r="T180" s="72">
        <f t="shared" si="116"/>
        <v>2.7045454545454546E-2</v>
      </c>
      <c r="W180">
        <v>3</v>
      </c>
      <c r="X180">
        <v>173</v>
      </c>
      <c r="Y180">
        <v>227</v>
      </c>
      <c r="Z180">
        <v>400</v>
      </c>
      <c r="AA180">
        <v>378</v>
      </c>
      <c r="AB180">
        <v>247</v>
      </c>
      <c r="AC180">
        <v>75</v>
      </c>
    </row>
    <row r="181" spans="1:29" x14ac:dyDescent="0.25">
      <c r="A181" s="166"/>
      <c r="B181" s="25"/>
      <c r="C181" s="25"/>
      <c r="D181" s="25"/>
      <c r="E181" s="25"/>
      <c r="F181" s="14">
        <f>SUM(G181:L181)</f>
        <v>14411</v>
      </c>
      <c r="G181" s="30">
        <f t="shared" ref="G181:H181" si="118">G178-G180-G182</f>
        <v>936</v>
      </c>
      <c r="H181" s="30">
        <f t="shared" si="118"/>
        <v>2178</v>
      </c>
      <c r="I181" s="30">
        <f>I178-I180-I182</f>
        <v>3120</v>
      </c>
      <c r="J181" s="30">
        <f t="shared" ref="J181" si="119">J178-J180-J182</f>
        <v>3809</v>
      </c>
      <c r="K181" s="30">
        <f>K178-K180-K182</f>
        <v>3067</v>
      </c>
      <c r="L181" s="86">
        <f t="shared" ref="L181" si="120">L178-L180-L182</f>
        <v>1301</v>
      </c>
      <c r="M181" s="120">
        <f>I181/(F181-G181-H181)</f>
        <v>0.27617951668584578</v>
      </c>
      <c r="N181" s="18">
        <f>J181/(F181-G181-H181)</f>
        <v>0.33716915995397007</v>
      </c>
      <c r="O181" s="18">
        <f>K181/(F181-G181-H181)</f>
        <v>0.27148800566522086</v>
      </c>
      <c r="P181" s="19">
        <f>L181/(F181-G181-H181)</f>
        <v>0.11516331769496327</v>
      </c>
      <c r="Q181" s="85" t="s">
        <v>184</v>
      </c>
      <c r="R181" s="4"/>
      <c r="S181" s="2">
        <f t="shared" si="115"/>
        <v>0.15113454999653042</v>
      </c>
      <c r="T181" s="72">
        <f t="shared" si="116"/>
        <v>6.495038512247589E-2</v>
      </c>
      <c r="W181">
        <v>2</v>
      </c>
      <c r="X181">
        <v>132</v>
      </c>
      <c r="Y181">
        <v>114</v>
      </c>
      <c r="Z181">
        <v>316</v>
      </c>
      <c r="AA181">
        <v>170</v>
      </c>
      <c r="AB181">
        <v>107</v>
      </c>
      <c r="AC181">
        <v>23</v>
      </c>
    </row>
    <row r="182" spans="1:29" ht="15.75" thickBot="1" x14ac:dyDescent="0.3">
      <c r="A182" s="166"/>
      <c r="B182" s="25"/>
      <c r="C182" s="25"/>
      <c r="D182" s="25"/>
      <c r="E182" s="25"/>
      <c r="F182" s="20">
        <f>SUM(G182:L182)</f>
        <v>3175</v>
      </c>
      <c r="G182" s="31">
        <f t="shared" ref="G182:L182" si="121">SUM(X180:X182)</f>
        <v>465</v>
      </c>
      <c r="H182" s="31">
        <f t="shared" si="121"/>
        <v>429</v>
      </c>
      <c r="I182" s="31">
        <f t="shared" si="121"/>
        <v>1022</v>
      </c>
      <c r="J182" s="31">
        <f t="shared" si="121"/>
        <v>702</v>
      </c>
      <c r="K182" s="31">
        <f t="shared" si="121"/>
        <v>439</v>
      </c>
      <c r="L182" s="87">
        <f t="shared" si="121"/>
        <v>118</v>
      </c>
      <c r="M182" s="119">
        <f>I182/(F182-G182-H182)</f>
        <v>0.44804910127137221</v>
      </c>
      <c r="N182" s="23">
        <f>J182/(F182-G182-H182)</f>
        <v>0.30775975449364312</v>
      </c>
      <c r="O182" s="23">
        <f>K182/(F182-G182-H182)</f>
        <v>0.19245944761069705</v>
      </c>
      <c r="P182" s="24">
        <f>L182/(F182-G182-H182)</f>
        <v>5.1731696624287594E-2</v>
      </c>
      <c r="Q182" s="85" t="s">
        <v>100</v>
      </c>
      <c r="R182" s="4"/>
      <c r="S182" s="2">
        <f t="shared" si="115"/>
        <v>0.13511811023622047</v>
      </c>
      <c r="T182" s="72">
        <f t="shared" si="116"/>
        <v>0.14645669291338584</v>
      </c>
      <c r="W182">
        <v>1</v>
      </c>
      <c r="X182">
        <v>160</v>
      </c>
      <c r="Y182">
        <v>88</v>
      </c>
      <c r="Z182">
        <v>306</v>
      </c>
      <c r="AA182">
        <v>154</v>
      </c>
      <c r="AB182">
        <v>85</v>
      </c>
      <c r="AC182">
        <v>20</v>
      </c>
    </row>
    <row r="183" spans="1:29" x14ac:dyDescent="0.25">
      <c r="A183" s="166"/>
      <c r="B183" s="25"/>
      <c r="C183" s="25"/>
      <c r="D183" s="25"/>
      <c r="E183" s="25"/>
      <c r="F183" s="25"/>
      <c r="G183" s="25"/>
      <c r="H183" s="25"/>
      <c r="I183" s="25"/>
      <c r="J183" s="25"/>
      <c r="K183" s="25"/>
      <c r="L183" s="25"/>
      <c r="M183" s="25"/>
      <c r="N183" s="25"/>
      <c r="O183" s="25"/>
      <c r="P183" s="25"/>
      <c r="Q183" s="25"/>
      <c r="R183" s="27"/>
      <c r="S183" s="27"/>
      <c r="W183" s="25">
        <v>90932</v>
      </c>
      <c r="X183" s="107" t="s">
        <v>3</v>
      </c>
      <c r="Y183" s="107" t="s">
        <v>92</v>
      </c>
      <c r="Z183" s="107" t="s">
        <v>104</v>
      </c>
      <c r="AA183" s="107" t="s">
        <v>2</v>
      </c>
      <c r="AB183" s="107" t="s">
        <v>0</v>
      </c>
      <c r="AC183" s="107" t="s">
        <v>1</v>
      </c>
    </row>
    <row r="184" spans="1:29" x14ac:dyDescent="0.25">
      <c r="A184" s="166"/>
      <c r="B184" s="25"/>
      <c r="C184" s="25"/>
      <c r="D184" s="25"/>
      <c r="E184" s="25"/>
      <c r="F184" s="107" t="s">
        <v>12</v>
      </c>
      <c r="G184" s="107" t="s">
        <v>3</v>
      </c>
      <c r="H184" s="107" t="s">
        <v>92</v>
      </c>
      <c r="I184" s="107" t="s">
        <v>13</v>
      </c>
      <c r="J184" s="107" t="s">
        <v>2</v>
      </c>
      <c r="K184" s="107" t="s">
        <v>0</v>
      </c>
      <c r="L184" s="3" t="s">
        <v>1</v>
      </c>
      <c r="M184" s="3" t="s">
        <v>14</v>
      </c>
      <c r="N184" s="3" t="s">
        <v>4</v>
      </c>
      <c r="O184" s="3" t="s">
        <v>5</v>
      </c>
      <c r="P184" s="3" t="s">
        <v>6</v>
      </c>
      <c r="Q184" s="3" t="s">
        <v>102</v>
      </c>
      <c r="R184" s="4"/>
      <c r="S184" s="3" t="s">
        <v>94</v>
      </c>
      <c r="T184" s="3" t="s">
        <v>93</v>
      </c>
      <c r="W184">
        <v>10</v>
      </c>
      <c r="X184">
        <v>46</v>
      </c>
      <c r="Y184">
        <v>30</v>
      </c>
      <c r="Z184">
        <v>154</v>
      </c>
      <c r="AA184">
        <v>240</v>
      </c>
      <c r="AB184">
        <v>274</v>
      </c>
      <c r="AC184">
        <v>145</v>
      </c>
    </row>
    <row r="185" spans="1:29" ht="15.75" thickBot="1" x14ac:dyDescent="0.3">
      <c r="A185" s="166"/>
      <c r="B185" s="25">
        <v>90932</v>
      </c>
      <c r="C185" s="25" t="s">
        <v>43</v>
      </c>
      <c r="D185" s="25">
        <v>1</v>
      </c>
      <c r="E185" s="25" t="s">
        <v>23</v>
      </c>
      <c r="F185" s="20">
        <v>3172</v>
      </c>
      <c r="G185" s="61">
        <v>313</v>
      </c>
      <c r="H185" s="61">
        <v>107</v>
      </c>
      <c r="I185" s="31">
        <v>786</v>
      </c>
      <c r="J185" s="31">
        <v>837</v>
      </c>
      <c r="K185" s="31">
        <v>769</v>
      </c>
      <c r="L185" s="22">
        <v>360</v>
      </c>
      <c r="M185" s="119">
        <f>I185/(F185-G185-H185)</f>
        <v>0.28561046511627908</v>
      </c>
      <c r="N185" s="23">
        <f>J185/(F185-G185-H185)</f>
        <v>0.30414244186046513</v>
      </c>
      <c r="O185" s="23">
        <f>K185/(F185-G185-H185)</f>
        <v>0.27943313953488375</v>
      </c>
      <c r="P185" s="24">
        <f>L185/(F185-G185-H185)</f>
        <v>0.1308139534883721</v>
      </c>
      <c r="Q185" s="44" t="s">
        <v>98</v>
      </c>
      <c r="R185" s="27"/>
      <c r="S185" s="2">
        <f>H185/F185</f>
        <v>3.373266078184111E-2</v>
      </c>
      <c r="T185" s="72">
        <f>G185/F185</f>
        <v>9.8675914249684735E-2</v>
      </c>
      <c r="W185">
        <v>9</v>
      </c>
      <c r="X185">
        <v>96</v>
      </c>
      <c r="Y185">
        <v>22</v>
      </c>
      <c r="Z185">
        <v>125</v>
      </c>
      <c r="AA185">
        <v>118</v>
      </c>
      <c r="AB185">
        <v>121</v>
      </c>
      <c r="AC185">
        <v>54</v>
      </c>
    </row>
    <row r="186" spans="1:29" x14ac:dyDescent="0.25">
      <c r="A186" s="166"/>
      <c r="B186" s="25"/>
      <c r="C186" s="25" t="s">
        <v>18</v>
      </c>
      <c r="D186" s="25"/>
      <c r="E186" s="25"/>
      <c r="F186" s="89">
        <f>SUM(G186:L186)</f>
        <v>889</v>
      </c>
      <c r="G186" s="90">
        <f t="shared" ref="G186:H186" si="122">X184</f>
        <v>46</v>
      </c>
      <c r="H186" s="90">
        <f t="shared" si="122"/>
        <v>30</v>
      </c>
      <c r="I186" s="90">
        <f>Z184</f>
        <v>154</v>
      </c>
      <c r="J186" s="90">
        <f>AA184</f>
        <v>240</v>
      </c>
      <c r="K186" s="90">
        <f>AB184</f>
        <v>274</v>
      </c>
      <c r="L186" s="91">
        <f>AC184</f>
        <v>145</v>
      </c>
      <c r="M186" s="92">
        <f>I186/(F186-G186-H186)</f>
        <v>0.18942189421894218</v>
      </c>
      <c r="N186" s="93">
        <f>J186/(F186-G186-H186)</f>
        <v>0.29520295202952029</v>
      </c>
      <c r="O186" s="93">
        <f>K186/(F186-G186-H186)</f>
        <v>0.33702337023370232</v>
      </c>
      <c r="P186" s="94">
        <f>L186/(F186-G186-H186)</f>
        <v>0.17835178351783518</v>
      </c>
      <c r="Q186" s="85" t="s">
        <v>103</v>
      </c>
      <c r="R186" s="27"/>
      <c r="S186" s="2">
        <f t="shared" ref="S186:S189" si="123">H186/F186</f>
        <v>3.3745781777277842E-2</v>
      </c>
      <c r="T186" s="72">
        <f t="shared" ref="T186:T189" si="124">G186/F186</f>
        <v>5.1743532058492692E-2</v>
      </c>
      <c r="W186">
        <v>8</v>
      </c>
      <c r="X186">
        <v>10</v>
      </c>
      <c r="Y186">
        <v>1</v>
      </c>
      <c r="Z186">
        <v>24</v>
      </c>
      <c r="AA186">
        <v>43</v>
      </c>
      <c r="AB186">
        <v>25</v>
      </c>
      <c r="AC186">
        <v>4</v>
      </c>
    </row>
    <row r="187" spans="1:29" x14ac:dyDescent="0.25">
      <c r="A187" s="166"/>
      <c r="B187" s="25"/>
      <c r="C187" s="25"/>
      <c r="D187" s="25"/>
      <c r="E187" s="25"/>
      <c r="F187" s="14">
        <f>SUM(G187:L187)</f>
        <v>1532</v>
      </c>
      <c r="G187" s="15">
        <f t="shared" ref="G187:L187" si="125">SUM(X184:X186)</f>
        <v>152</v>
      </c>
      <c r="H187" s="15">
        <f t="shared" si="125"/>
        <v>53</v>
      </c>
      <c r="I187" s="15">
        <f t="shared" si="125"/>
        <v>303</v>
      </c>
      <c r="J187" s="15">
        <f t="shared" si="125"/>
        <v>401</v>
      </c>
      <c r="K187" s="15">
        <f t="shared" si="125"/>
        <v>420</v>
      </c>
      <c r="L187" s="86">
        <f t="shared" si="125"/>
        <v>203</v>
      </c>
      <c r="M187" s="120">
        <f>I187/(F187-G187-H187)</f>
        <v>0.22833458929917105</v>
      </c>
      <c r="N187" s="18">
        <f>J187/(F187-G187-H187)</f>
        <v>0.30218538055764882</v>
      </c>
      <c r="O187" s="18">
        <f>K187/(F187-G187-H187)</f>
        <v>0.31650339110776188</v>
      </c>
      <c r="P187" s="19">
        <f>L187/(F187-G187-H187)</f>
        <v>0.15297663903541825</v>
      </c>
      <c r="Q187" s="85" t="s">
        <v>99</v>
      </c>
      <c r="R187" s="4"/>
      <c r="S187" s="2">
        <f t="shared" si="123"/>
        <v>3.4595300261096605E-2</v>
      </c>
      <c r="T187" s="72">
        <f t="shared" si="124"/>
        <v>9.921671018276762E-2</v>
      </c>
      <c r="W187">
        <v>3</v>
      </c>
      <c r="X187">
        <v>4</v>
      </c>
      <c r="Y187">
        <v>0</v>
      </c>
      <c r="Z187">
        <v>35</v>
      </c>
      <c r="AA187">
        <v>29</v>
      </c>
      <c r="AB187">
        <v>7</v>
      </c>
      <c r="AC187">
        <v>5</v>
      </c>
    </row>
    <row r="188" spans="1:29" x14ac:dyDescent="0.25">
      <c r="A188" s="166"/>
      <c r="B188" s="25"/>
      <c r="C188" s="25"/>
      <c r="D188" s="25"/>
      <c r="E188" s="25"/>
      <c r="F188" s="14">
        <f>SUM(G188:L188)</f>
        <v>1362</v>
      </c>
      <c r="G188" s="30">
        <f t="shared" ref="G188:H188" si="126">G185-G187-G189</f>
        <v>133</v>
      </c>
      <c r="H188" s="30">
        <f t="shared" si="126"/>
        <v>44</v>
      </c>
      <c r="I188" s="30">
        <f>I185-I187-I189</f>
        <v>326</v>
      </c>
      <c r="J188" s="30">
        <f t="shared" ref="J188" si="127">J185-J187-J189</f>
        <v>378</v>
      </c>
      <c r="K188" s="30">
        <f>K185-K187-K189</f>
        <v>331</v>
      </c>
      <c r="L188" s="86">
        <f t="shared" ref="L188" si="128">L185-L187-L189</f>
        <v>150</v>
      </c>
      <c r="M188" s="120">
        <f>I188/(F188-G188-H188)</f>
        <v>0.27510548523206751</v>
      </c>
      <c r="N188" s="18">
        <f>J188/(F188-G188-H188)</f>
        <v>0.31898734177215188</v>
      </c>
      <c r="O188" s="18">
        <f>K188/(F188-G188-H188)</f>
        <v>0.27932489451476794</v>
      </c>
      <c r="P188" s="19">
        <f>L188/(F188-G188-H188)</f>
        <v>0.12658227848101267</v>
      </c>
      <c r="Q188" s="85" t="s">
        <v>184</v>
      </c>
      <c r="R188" s="4"/>
      <c r="S188" s="2">
        <f t="shared" si="123"/>
        <v>3.2305433186490456E-2</v>
      </c>
      <c r="T188" s="72">
        <f t="shared" si="124"/>
        <v>9.7650513950073417E-2</v>
      </c>
      <c r="W188">
        <v>2</v>
      </c>
      <c r="X188">
        <v>23</v>
      </c>
      <c r="Y188">
        <v>10</v>
      </c>
      <c r="Z188">
        <v>105</v>
      </c>
      <c r="AA188">
        <v>25</v>
      </c>
      <c r="AB188">
        <v>9</v>
      </c>
      <c r="AC188">
        <v>2</v>
      </c>
    </row>
    <row r="189" spans="1:29" ht="15.75" thickBot="1" x14ac:dyDescent="0.3">
      <c r="A189" s="166"/>
      <c r="B189" s="25"/>
      <c r="C189" s="25"/>
      <c r="D189" s="25"/>
      <c r="E189" s="25"/>
      <c r="F189" s="20">
        <f>SUM(G189:L189)</f>
        <v>278</v>
      </c>
      <c r="G189" s="31">
        <f t="shared" ref="G189:L189" si="129">SUM(X187:X189)</f>
        <v>28</v>
      </c>
      <c r="H189" s="31">
        <f t="shared" si="129"/>
        <v>10</v>
      </c>
      <c r="I189" s="31">
        <f t="shared" si="129"/>
        <v>157</v>
      </c>
      <c r="J189" s="31">
        <f t="shared" si="129"/>
        <v>58</v>
      </c>
      <c r="K189" s="31">
        <f t="shared" si="129"/>
        <v>18</v>
      </c>
      <c r="L189" s="87">
        <f t="shared" si="129"/>
        <v>7</v>
      </c>
      <c r="M189" s="119">
        <f>I189/(F189-G189-H189)</f>
        <v>0.65416666666666667</v>
      </c>
      <c r="N189" s="23">
        <f>J189/(F189-G189-H189)</f>
        <v>0.24166666666666667</v>
      </c>
      <c r="O189" s="23">
        <f>K189/(F189-G189-H189)</f>
        <v>7.4999999999999997E-2</v>
      </c>
      <c r="P189" s="24">
        <f>L189/(F189-G189-H189)</f>
        <v>2.9166666666666667E-2</v>
      </c>
      <c r="Q189" s="85" t="s">
        <v>100</v>
      </c>
      <c r="R189" s="4"/>
      <c r="S189" s="2">
        <f t="shared" si="123"/>
        <v>3.5971223021582732E-2</v>
      </c>
      <c r="T189" s="72">
        <f t="shared" si="124"/>
        <v>0.10071942446043165</v>
      </c>
      <c r="W189">
        <v>1</v>
      </c>
      <c r="X189">
        <v>1</v>
      </c>
      <c r="Y189">
        <v>0</v>
      </c>
      <c r="Z189">
        <v>17</v>
      </c>
      <c r="AA189">
        <v>4</v>
      </c>
      <c r="AB189">
        <v>2</v>
      </c>
      <c r="AC189">
        <v>0</v>
      </c>
    </row>
    <row r="190" spans="1:29" x14ac:dyDescent="0.25">
      <c r="A190" s="166"/>
      <c r="B190" s="25"/>
      <c r="C190" s="25"/>
      <c r="D190" s="25"/>
      <c r="E190" s="25"/>
      <c r="F190" s="25"/>
      <c r="G190" s="25"/>
      <c r="H190" s="25"/>
      <c r="I190" s="25"/>
      <c r="J190" s="25"/>
      <c r="K190" s="25"/>
      <c r="L190" s="25"/>
      <c r="M190" s="25"/>
      <c r="N190" s="25"/>
      <c r="O190" s="25"/>
      <c r="P190" s="25"/>
      <c r="Q190" s="25"/>
      <c r="R190" s="27"/>
      <c r="S190" s="27"/>
      <c r="W190" s="25"/>
      <c r="X190" s="107"/>
      <c r="Y190" s="107"/>
      <c r="Z190" s="107"/>
      <c r="AA190" s="107"/>
      <c r="AB190" s="107"/>
      <c r="AC190" s="107"/>
    </row>
    <row r="191" spans="1:29" x14ac:dyDescent="0.25">
      <c r="A191" s="166"/>
      <c r="B191" s="25"/>
      <c r="C191" s="25"/>
      <c r="D191" s="25"/>
      <c r="E191" s="25"/>
      <c r="F191" s="107" t="s">
        <v>12</v>
      </c>
      <c r="G191" s="107" t="s">
        <v>3</v>
      </c>
      <c r="H191" s="107" t="s">
        <v>92</v>
      </c>
      <c r="I191" s="107" t="s">
        <v>13</v>
      </c>
      <c r="J191" s="107" t="s">
        <v>2</v>
      </c>
      <c r="K191" s="107" t="s">
        <v>0</v>
      </c>
      <c r="L191" s="3" t="s">
        <v>1</v>
      </c>
      <c r="M191" s="3" t="s">
        <v>14</v>
      </c>
      <c r="N191" s="3" t="s">
        <v>4</v>
      </c>
      <c r="O191" s="3" t="s">
        <v>5</v>
      </c>
      <c r="P191" s="3" t="s">
        <v>6</v>
      </c>
      <c r="Q191" s="3" t="s">
        <v>95</v>
      </c>
      <c r="R191" s="4"/>
      <c r="S191" s="3" t="s">
        <v>94</v>
      </c>
      <c r="T191" s="3" t="s">
        <v>93</v>
      </c>
    </row>
    <row r="192" spans="1:29" ht="15.75" thickBot="1" x14ac:dyDescent="0.3">
      <c r="A192" s="166"/>
      <c r="B192" s="25">
        <v>90933</v>
      </c>
      <c r="C192" s="25" t="s">
        <v>40</v>
      </c>
      <c r="D192" s="25">
        <v>1</v>
      </c>
      <c r="E192" s="25" t="s">
        <v>23</v>
      </c>
      <c r="F192" s="20">
        <v>1380</v>
      </c>
      <c r="G192" s="61">
        <v>112</v>
      </c>
      <c r="H192" s="61">
        <v>121</v>
      </c>
      <c r="I192" s="31">
        <v>239</v>
      </c>
      <c r="J192" s="31">
        <v>377</v>
      </c>
      <c r="K192" s="31">
        <v>333</v>
      </c>
      <c r="L192" s="22">
        <v>198</v>
      </c>
      <c r="M192" s="119">
        <f>I192/(F192-G192-H192)</f>
        <v>0.20836965998256321</v>
      </c>
      <c r="N192" s="23">
        <f>J192/(F192-G192-H192)</f>
        <v>0.32868352223190933</v>
      </c>
      <c r="O192" s="23">
        <f>K192/(F192-G192-H192)</f>
        <v>0.29032258064516131</v>
      </c>
      <c r="P192" s="24">
        <f>L192/(F192-G192-H192)</f>
        <v>0.17262423714036618</v>
      </c>
      <c r="Q192" s="44">
        <v>2018</v>
      </c>
      <c r="R192" s="27"/>
      <c r="S192" s="2">
        <f>H192/F192</f>
        <v>8.7681159420289853E-2</v>
      </c>
      <c r="T192" s="72">
        <f>G192/F192</f>
        <v>8.1159420289855067E-2</v>
      </c>
    </row>
    <row r="193" spans="1:29" x14ac:dyDescent="0.25">
      <c r="A193" s="166"/>
      <c r="B193" s="25"/>
      <c r="C193" s="25" t="s">
        <v>18</v>
      </c>
      <c r="D193" s="25"/>
      <c r="E193" s="25"/>
      <c r="F193" s="14"/>
      <c r="G193" s="58"/>
      <c r="H193" s="58"/>
      <c r="I193" s="15"/>
      <c r="J193" s="15"/>
      <c r="K193" s="15"/>
      <c r="L193" s="16"/>
      <c r="M193" s="17"/>
      <c r="N193" s="18"/>
      <c r="O193" s="18"/>
      <c r="P193" s="19"/>
      <c r="Q193" s="44"/>
      <c r="R193" s="27"/>
      <c r="S193" s="2"/>
      <c r="T193" s="72"/>
    </row>
    <row r="194" spans="1:29" x14ac:dyDescent="0.25">
      <c r="A194" s="166"/>
      <c r="B194" s="25"/>
      <c r="C194" s="25"/>
      <c r="D194" s="25"/>
      <c r="E194" s="25"/>
      <c r="F194" s="14"/>
      <c r="G194" s="58"/>
      <c r="H194" s="58"/>
      <c r="I194" s="15"/>
      <c r="J194" s="15"/>
      <c r="K194" s="15"/>
      <c r="L194" s="16"/>
      <c r="M194" s="17"/>
      <c r="N194" s="18"/>
      <c r="O194" s="18"/>
      <c r="P194" s="19"/>
      <c r="Q194" s="44"/>
      <c r="R194" s="4"/>
      <c r="S194" s="2"/>
      <c r="T194" s="72"/>
    </row>
    <row r="195" spans="1:29" x14ac:dyDescent="0.25">
      <c r="A195" s="166"/>
      <c r="B195" s="25"/>
      <c r="C195" s="25"/>
      <c r="D195" s="25"/>
      <c r="E195" s="25"/>
      <c r="F195" s="14"/>
      <c r="G195" s="58"/>
      <c r="H195" s="58"/>
      <c r="I195" s="30"/>
      <c r="J195" s="30"/>
      <c r="K195" s="30"/>
      <c r="L195" s="16"/>
      <c r="M195" s="65"/>
      <c r="N195" s="66"/>
      <c r="O195" s="66"/>
      <c r="P195" s="67"/>
      <c r="Q195" s="44"/>
      <c r="R195" s="4"/>
      <c r="S195" s="2"/>
      <c r="T195" s="72"/>
    </row>
    <row r="196" spans="1:29" ht="15.75" thickBot="1" x14ac:dyDescent="0.3">
      <c r="A196" s="166"/>
      <c r="B196" s="25"/>
      <c r="C196" s="25"/>
      <c r="D196" s="25"/>
      <c r="E196" s="25"/>
      <c r="F196" s="20"/>
      <c r="G196" s="61"/>
      <c r="H196" s="61"/>
      <c r="I196" s="31"/>
      <c r="J196" s="31"/>
      <c r="K196" s="31"/>
      <c r="L196" s="22"/>
      <c r="M196" s="28"/>
      <c r="N196" s="23"/>
      <c r="O196" s="23"/>
      <c r="P196" s="24"/>
      <c r="Q196" s="44"/>
      <c r="R196" s="4"/>
      <c r="S196" s="2"/>
      <c r="T196" s="72"/>
    </row>
    <row r="197" spans="1:29" x14ac:dyDescent="0.25">
      <c r="A197" s="166"/>
      <c r="B197" s="25"/>
      <c r="C197" s="25"/>
      <c r="D197" s="25"/>
      <c r="E197" s="25"/>
      <c r="F197" s="25"/>
      <c r="G197" s="25"/>
      <c r="H197" s="25"/>
      <c r="I197" s="25"/>
      <c r="J197" s="25"/>
      <c r="K197" s="25"/>
      <c r="L197" s="25"/>
      <c r="M197" s="26"/>
      <c r="N197" s="26"/>
      <c r="O197" s="26"/>
      <c r="P197" s="26"/>
      <c r="Q197" s="25"/>
      <c r="R197" s="27"/>
      <c r="S197" s="27"/>
      <c r="W197" s="25">
        <v>90934</v>
      </c>
      <c r="X197" s="107" t="s">
        <v>3</v>
      </c>
      <c r="Y197" s="107" t="s">
        <v>92</v>
      </c>
      <c r="Z197" s="107" t="s">
        <v>104</v>
      </c>
      <c r="AA197" s="107" t="s">
        <v>2</v>
      </c>
      <c r="AB197" s="107" t="s">
        <v>0</v>
      </c>
      <c r="AC197" s="107" t="s">
        <v>1</v>
      </c>
    </row>
    <row r="198" spans="1:29" x14ac:dyDescent="0.25">
      <c r="A198" s="166"/>
      <c r="B198" s="25"/>
      <c r="C198" s="25"/>
      <c r="D198" s="25"/>
      <c r="E198" s="25"/>
      <c r="F198" s="107" t="s">
        <v>12</v>
      </c>
      <c r="G198" s="107" t="s">
        <v>3</v>
      </c>
      <c r="H198" s="107" t="s">
        <v>92</v>
      </c>
      <c r="I198" s="107" t="s">
        <v>13</v>
      </c>
      <c r="J198" s="107" t="s">
        <v>2</v>
      </c>
      <c r="K198" s="107" t="s">
        <v>0</v>
      </c>
      <c r="L198" s="3" t="s">
        <v>1</v>
      </c>
      <c r="M198" s="3" t="s">
        <v>14</v>
      </c>
      <c r="N198" s="3" t="s">
        <v>4</v>
      </c>
      <c r="O198" s="3" t="s">
        <v>5</v>
      </c>
      <c r="P198" s="3" t="s">
        <v>6</v>
      </c>
      <c r="Q198" s="3" t="s">
        <v>102</v>
      </c>
      <c r="R198" s="4"/>
      <c r="S198" s="3" t="s">
        <v>94</v>
      </c>
      <c r="T198" s="3" t="s">
        <v>93</v>
      </c>
      <c r="W198">
        <v>10</v>
      </c>
      <c r="X198">
        <v>14</v>
      </c>
      <c r="Y198">
        <v>47</v>
      </c>
      <c r="Z198">
        <v>153</v>
      </c>
      <c r="AA198">
        <v>191</v>
      </c>
      <c r="AB198">
        <v>278</v>
      </c>
      <c r="AC198">
        <v>121</v>
      </c>
    </row>
    <row r="199" spans="1:29" ht="15.75" thickBot="1" x14ac:dyDescent="0.3">
      <c r="A199" s="166"/>
      <c r="B199" s="25">
        <v>90934</v>
      </c>
      <c r="C199" s="25" t="s">
        <v>44</v>
      </c>
      <c r="D199" s="25">
        <v>1</v>
      </c>
      <c r="E199" s="25" t="s">
        <v>23</v>
      </c>
      <c r="F199" s="20">
        <v>2738</v>
      </c>
      <c r="G199" s="61">
        <v>112</v>
      </c>
      <c r="H199" s="61">
        <v>116</v>
      </c>
      <c r="I199" s="31">
        <v>617</v>
      </c>
      <c r="J199" s="31">
        <v>713</v>
      </c>
      <c r="K199" s="31">
        <v>813</v>
      </c>
      <c r="L199" s="22">
        <v>367</v>
      </c>
      <c r="M199" s="119">
        <f>I199/(F199-G199-H199)</f>
        <v>0.24581673306772908</v>
      </c>
      <c r="N199" s="23">
        <f>J199/(F199-G199-H199)</f>
        <v>0.28406374501992032</v>
      </c>
      <c r="O199" s="23">
        <f>K199/(F199-G199-H199)</f>
        <v>0.32390438247011955</v>
      </c>
      <c r="P199" s="24">
        <f>L199/(F199-G199-H199)</f>
        <v>0.14621513944223108</v>
      </c>
      <c r="Q199" s="44" t="s">
        <v>98</v>
      </c>
      <c r="R199" s="27"/>
      <c r="S199" s="2">
        <f>H199/F199</f>
        <v>4.2366691015339665E-2</v>
      </c>
      <c r="T199" s="72">
        <f>G199/F199</f>
        <v>4.0905770635500369E-2</v>
      </c>
      <c r="W199">
        <v>9</v>
      </c>
      <c r="X199">
        <v>46</v>
      </c>
      <c r="Y199">
        <v>40</v>
      </c>
      <c r="Z199">
        <v>207</v>
      </c>
      <c r="AA199">
        <v>253</v>
      </c>
      <c r="AB199">
        <v>287</v>
      </c>
      <c r="AC199">
        <v>142</v>
      </c>
    </row>
    <row r="200" spans="1:29" x14ac:dyDescent="0.25">
      <c r="A200" s="166"/>
      <c r="B200" s="25"/>
      <c r="C200" s="25" t="s">
        <v>18</v>
      </c>
      <c r="D200" s="25"/>
      <c r="E200" s="25"/>
      <c r="F200" s="89">
        <f>SUM(G200:L200)</f>
        <v>804</v>
      </c>
      <c r="G200" s="90">
        <f t="shared" ref="G200:H200" si="130">X198</f>
        <v>14</v>
      </c>
      <c r="H200" s="90">
        <f t="shared" si="130"/>
        <v>47</v>
      </c>
      <c r="I200" s="90">
        <f>Z198</f>
        <v>153</v>
      </c>
      <c r="J200" s="90">
        <f>AA198</f>
        <v>191</v>
      </c>
      <c r="K200" s="90">
        <f>AB198</f>
        <v>278</v>
      </c>
      <c r="L200" s="91">
        <f>AC198</f>
        <v>121</v>
      </c>
      <c r="M200" s="121">
        <f>I200/(F200-G200-H200)</f>
        <v>0.20592193808882908</v>
      </c>
      <c r="N200" s="93">
        <f>J200/(F200-G200-H200)</f>
        <v>0.25706594885598921</v>
      </c>
      <c r="O200" s="93">
        <f>K200/(F200-G200-H200)</f>
        <v>0.37415881561238223</v>
      </c>
      <c r="P200" s="94">
        <f>L200/(F200-G200-H200)</f>
        <v>0.16285329744279947</v>
      </c>
      <c r="Q200" s="85" t="s">
        <v>103</v>
      </c>
      <c r="R200" s="27"/>
      <c r="S200" s="2">
        <f t="shared" ref="S200:S203" si="131">H200/F200</f>
        <v>5.8457711442786067E-2</v>
      </c>
      <c r="T200" s="72">
        <f t="shared" ref="T200:T203" si="132">G200/F200</f>
        <v>1.7412935323383085E-2</v>
      </c>
      <c r="W200">
        <v>8</v>
      </c>
      <c r="X200">
        <v>19</v>
      </c>
      <c r="Y200">
        <v>13</v>
      </c>
      <c r="Z200">
        <v>107</v>
      </c>
      <c r="AA200">
        <v>130</v>
      </c>
      <c r="AB200">
        <v>125</v>
      </c>
      <c r="AC200">
        <v>53</v>
      </c>
    </row>
    <row r="201" spans="1:29" x14ac:dyDescent="0.25">
      <c r="A201" s="166"/>
      <c r="B201" s="25"/>
      <c r="C201" s="25"/>
      <c r="D201" s="25"/>
      <c r="E201" s="25"/>
      <c r="F201" s="14">
        <f>SUM(G201:L201)</f>
        <v>2226</v>
      </c>
      <c r="G201" s="15">
        <f t="shared" ref="G201:L201" si="133">SUM(X198:X200)</f>
        <v>79</v>
      </c>
      <c r="H201" s="15">
        <f t="shared" si="133"/>
        <v>100</v>
      </c>
      <c r="I201" s="15">
        <f t="shared" si="133"/>
        <v>467</v>
      </c>
      <c r="J201" s="15">
        <f t="shared" si="133"/>
        <v>574</v>
      </c>
      <c r="K201" s="15">
        <f t="shared" si="133"/>
        <v>690</v>
      </c>
      <c r="L201" s="86">
        <f t="shared" si="133"/>
        <v>316</v>
      </c>
      <c r="M201" s="120">
        <f>I201/(F201-G201-H201)</f>
        <v>0.22813873961895456</v>
      </c>
      <c r="N201" s="18">
        <f>J201/(F201-G201-H201)</f>
        <v>0.28041035661944308</v>
      </c>
      <c r="O201" s="18">
        <f>K201/(F201-G201-H201)</f>
        <v>0.33707865168539325</v>
      </c>
      <c r="P201" s="19">
        <f>L201/(F201-G201-H201)</f>
        <v>0.15437225207620908</v>
      </c>
      <c r="Q201" s="85" t="s">
        <v>99</v>
      </c>
      <c r="R201" s="4"/>
      <c r="S201" s="2">
        <f t="shared" si="131"/>
        <v>4.4923629829290206E-2</v>
      </c>
      <c r="T201" s="72">
        <f t="shared" si="132"/>
        <v>3.5489667565139264E-2</v>
      </c>
      <c r="W201">
        <v>3</v>
      </c>
      <c r="X201">
        <v>14</v>
      </c>
      <c r="Y201">
        <v>5</v>
      </c>
      <c r="Z201">
        <v>64</v>
      </c>
      <c r="AA201">
        <v>20</v>
      </c>
      <c r="AB201">
        <v>4</v>
      </c>
      <c r="AC201">
        <v>0</v>
      </c>
    </row>
    <row r="202" spans="1:29" x14ac:dyDescent="0.25">
      <c r="A202" s="166"/>
      <c r="B202" s="25"/>
      <c r="C202" s="25"/>
      <c r="D202" s="25"/>
      <c r="E202" s="25"/>
      <c r="F202" s="14">
        <f>SUM(G202:L202)</f>
        <v>373</v>
      </c>
      <c r="G202" s="30">
        <f t="shared" ref="G202:H202" si="134">G199-G201-G203</f>
        <v>15</v>
      </c>
      <c r="H202" s="30">
        <f t="shared" si="134"/>
        <v>9</v>
      </c>
      <c r="I202" s="30">
        <f>I199-I201-I203</f>
        <v>67</v>
      </c>
      <c r="J202" s="30">
        <f t="shared" ref="J202" si="135">J199-J201-J203</f>
        <v>112</v>
      </c>
      <c r="K202" s="30">
        <f>K199-K201-K203</f>
        <v>119</v>
      </c>
      <c r="L202" s="86">
        <f t="shared" ref="L202" si="136">L199-L201-L203</f>
        <v>51</v>
      </c>
      <c r="M202" s="17">
        <f>I202/(F202-G202-H202)</f>
        <v>0.19197707736389685</v>
      </c>
      <c r="N202" s="18">
        <f>J202/(F202-G202-H202)</f>
        <v>0.3209169054441261</v>
      </c>
      <c r="O202" s="18">
        <f>K202/(F202-G202-H202)</f>
        <v>0.34097421203438394</v>
      </c>
      <c r="P202" s="19">
        <f>L202/(F202-G202-H202)</f>
        <v>0.14613180515759314</v>
      </c>
      <c r="Q202" s="85" t="s">
        <v>184</v>
      </c>
      <c r="R202" s="4"/>
      <c r="S202" s="2">
        <f t="shared" si="131"/>
        <v>2.4128686327077747E-2</v>
      </c>
      <c r="T202" s="72">
        <f t="shared" si="132"/>
        <v>4.0214477211796246E-2</v>
      </c>
      <c r="W202">
        <v>2</v>
      </c>
      <c r="X202">
        <v>3</v>
      </c>
      <c r="Y202">
        <v>2</v>
      </c>
      <c r="Z202">
        <v>19</v>
      </c>
      <c r="AA202">
        <v>7</v>
      </c>
      <c r="AB202">
        <v>0</v>
      </c>
      <c r="AC202">
        <v>0</v>
      </c>
    </row>
    <row r="203" spans="1:29" ht="15.75" thickBot="1" x14ac:dyDescent="0.3">
      <c r="A203" s="166"/>
      <c r="B203" s="25"/>
      <c r="C203" s="25"/>
      <c r="D203" s="25"/>
      <c r="E203" s="25"/>
      <c r="F203" s="20">
        <f>SUM(G203:L203)</f>
        <v>139</v>
      </c>
      <c r="G203" s="31">
        <f t="shared" ref="G203:L203" si="137">SUM(X201:X203)</f>
        <v>18</v>
      </c>
      <c r="H203" s="31">
        <f t="shared" si="137"/>
        <v>7</v>
      </c>
      <c r="I203" s="31">
        <f t="shared" si="137"/>
        <v>83</v>
      </c>
      <c r="J203" s="31">
        <f t="shared" si="137"/>
        <v>27</v>
      </c>
      <c r="K203" s="31">
        <f t="shared" si="137"/>
        <v>4</v>
      </c>
      <c r="L203" s="87">
        <f t="shared" si="137"/>
        <v>0</v>
      </c>
      <c r="M203" s="119">
        <f>I203/(F203-G203-H203)</f>
        <v>0.72807017543859653</v>
      </c>
      <c r="N203" s="23">
        <f>J203/(F203-G203-H203)</f>
        <v>0.23684210526315788</v>
      </c>
      <c r="O203" s="23">
        <f>K203/(F203-G203-H203)</f>
        <v>3.5087719298245612E-2</v>
      </c>
      <c r="P203" s="24">
        <f>L203/(F203-G203-H203)</f>
        <v>0</v>
      </c>
      <c r="Q203" s="85" t="s">
        <v>100</v>
      </c>
      <c r="R203" s="4"/>
      <c r="S203" s="2">
        <f t="shared" si="131"/>
        <v>5.0359712230215826E-2</v>
      </c>
      <c r="T203" s="72">
        <f t="shared" si="132"/>
        <v>0.12949640287769784</v>
      </c>
      <c r="W203">
        <v>1</v>
      </c>
      <c r="X203">
        <v>1</v>
      </c>
      <c r="Y203">
        <v>0</v>
      </c>
      <c r="Z203">
        <v>0</v>
      </c>
      <c r="AA203">
        <v>0</v>
      </c>
      <c r="AB203">
        <v>0</v>
      </c>
      <c r="AC203">
        <v>0</v>
      </c>
    </row>
    <row r="204" spans="1:29" x14ac:dyDescent="0.25">
      <c r="A204" s="50"/>
      <c r="B204" s="25"/>
      <c r="C204" s="25"/>
      <c r="D204" s="25"/>
      <c r="E204" s="25"/>
      <c r="F204" s="25"/>
      <c r="G204" s="25"/>
      <c r="H204" s="25"/>
      <c r="I204" s="25"/>
      <c r="J204" s="25"/>
      <c r="K204" s="25"/>
      <c r="L204" s="25"/>
      <c r="M204" s="25"/>
      <c r="N204" s="25"/>
      <c r="O204" s="25"/>
      <c r="P204" s="25"/>
      <c r="Q204" s="25"/>
      <c r="R204" s="27"/>
      <c r="S204" s="27"/>
    </row>
    <row r="205" spans="1:29" x14ac:dyDescent="0.25">
      <c r="A205" s="116"/>
      <c r="B205" s="116"/>
      <c r="C205" s="116"/>
      <c r="D205" s="116"/>
      <c r="E205" s="116"/>
      <c r="F205" s="116"/>
      <c r="G205" s="116"/>
      <c r="H205" s="116"/>
      <c r="I205" s="116"/>
      <c r="J205" s="116"/>
      <c r="K205" s="116"/>
      <c r="L205" s="116"/>
      <c r="M205" s="116"/>
      <c r="N205" s="116"/>
      <c r="O205" s="116"/>
      <c r="P205" s="116"/>
      <c r="Q205" s="69"/>
      <c r="R205" s="116"/>
      <c r="S205" s="116"/>
      <c r="W205" s="25">
        <v>91161</v>
      </c>
      <c r="X205" s="107" t="s">
        <v>3</v>
      </c>
      <c r="Y205" s="107" t="s">
        <v>92</v>
      </c>
      <c r="Z205" s="107" t="s">
        <v>104</v>
      </c>
      <c r="AA205" s="107" t="s">
        <v>2</v>
      </c>
      <c r="AB205" s="107" t="s">
        <v>0</v>
      </c>
      <c r="AC205" s="107" t="s">
        <v>1</v>
      </c>
    </row>
    <row r="206" spans="1:29" x14ac:dyDescent="0.25">
      <c r="A206" s="50"/>
      <c r="B206" s="5" t="s">
        <v>9</v>
      </c>
      <c r="C206" s="52"/>
      <c r="D206" s="5" t="s">
        <v>10</v>
      </c>
      <c r="E206" s="5" t="s">
        <v>11</v>
      </c>
      <c r="F206" s="107" t="s">
        <v>12</v>
      </c>
      <c r="G206" s="107" t="s">
        <v>3</v>
      </c>
      <c r="H206" s="107" t="s">
        <v>92</v>
      </c>
      <c r="I206" s="107" t="s">
        <v>13</v>
      </c>
      <c r="J206" s="107" t="s">
        <v>2</v>
      </c>
      <c r="K206" s="107" t="s">
        <v>0</v>
      </c>
      <c r="L206" s="3" t="s">
        <v>1</v>
      </c>
      <c r="M206" s="3" t="s">
        <v>14</v>
      </c>
      <c r="N206" s="3" t="s">
        <v>4</v>
      </c>
      <c r="O206" s="3" t="s">
        <v>5</v>
      </c>
      <c r="P206" s="3" t="s">
        <v>6</v>
      </c>
      <c r="Q206" s="3" t="s">
        <v>102</v>
      </c>
      <c r="R206" s="4"/>
      <c r="S206" s="3"/>
      <c r="T206" s="3"/>
      <c r="W206">
        <v>10</v>
      </c>
      <c r="Z206">
        <v>170</v>
      </c>
      <c r="AA206">
        <v>204</v>
      </c>
      <c r="AB206">
        <v>481</v>
      </c>
      <c r="AC206">
        <v>1253</v>
      </c>
    </row>
    <row r="207" spans="1:29" ht="15" customHeight="1" thickBot="1" x14ac:dyDescent="0.3">
      <c r="A207" s="167" t="s">
        <v>200</v>
      </c>
      <c r="B207" s="25">
        <v>91161</v>
      </c>
      <c r="C207" s="25" t="s">
        <v>45</v>
      </c>
      <c r="D207" s="25">
        <v>2</v>
      </c>
      <c r="E207" s="25" t="s">
        <v>16</v>
      </c>
      <c r="F207" s="20">
        <f>SUM(I207:L207)</f>
        <v>14234</v>
      </c>
      <c r="G207" s="61"/>
      <c r="H207" s="61"/>
      <c r="I207" s="61">
        <v>1359</v>
      </c>
      <c r="J207" s="31">
        <v>1867</v>
      </c>
      <c r="K207" s="31">
        <v>3174</v>
      </c>
      <c r="L207" s="22">
        <v>7834</v>
      </c>
      <c r="M207" s="28">
        <f>I207/(F207-G207-H207)</f>
        <v>9.5475621750737677E-2</v>
      </c>
      <c r="N207" s="23">
        <f>J207/(F207-G207-H207)</f>
        <v>0.13116481663622312</v>
      </c>
      <c r="O207" s="23">
        <f>K207/(F207-G207-H207)</f>
        <v>0.22298721371364338</v>
      </c>
      <c r="P207" s="78">
        <f>L207/(F207-G207-H207)</f>
        <v>0.55037234789939582</v>
      </c>
      <c r="Q207" s="44" t="s">
        <v>98</v>
      </c>
      <c r="R207" s="27"/>
      <c r="S207" s="2"/>
      <c r="T207" s="72"/>
      <c r="W207">
        <v>9</v>
      </c>
      <c r="Z207">
        <v>204</v>
      </c>
      <c r="AA207">
        <v>282</v>
      </c>
      <c r="AB207">
        <v>573</v>
      </c>
      <c r="AC207">
        <v>1492</v>
      </c>
    </row>
    <row r="208" spans="1:29" x14ac:dyDescent="0.25">
      <c r="A208" s="167"/>
      <c r="B208" s="25"/>
      <c r="C208" s="25" t="s">
        <v>18</v>
      </c>
      <c r="D208" s="25"/>
      <c r="E208" s="25"/>
      <c r="F208" s="89">
        <f>SUM(G208:L208)</f>
        <v>2108</v>
      </c>
      <c r="G208" s="90"/>
      <c r="H208" s="90"/>
      <c r="I208" s="90">
        <f>Z206</f>
        <v>170</v>
      </c>
      <c r="J208" s="90">
        <f>AA206</f>
        <v>204</v>
      </c>
      <c r="K208" s="90">
        <f>AB206</f>
        <v>481</v>
      </c>
      <c r="L208" s="91">
        <f>AC206</f>
        <v>1253</v>
      </c>
      <c r="M208" s="92">
        <f>I208/(F208-G208-H208)</f>
        <v>8.0645161290322578E-2</v>
      </c>
      <c r="N208" s="93">
        <f>J208/(F208-G208-H208)</f>
        <v>9.6774193548387094E-2</v>
      </c>
      <c r="O208" s="93">
        <f>K208/(F208-G208-H208)</f>
        <v>0.22817836812144213</v>
      </c>
      <c r="P208" s="102">
        <f>L208/(F208-G208-H208)</f>
        <v>0.59440227703984816</v>
      </c>
      <c r="Q208" s="85" t="s">
        <v>103</v>
      </c>
      <c r="R208" s="27"/>
      <c r="S208" s="2"/>
      <c r="T208" s="72"/>
      <c r="W208">
        <v>8</v>
      </c>
      <c r="Z208">
        <v>159</v>
      </c>
      <c r="AA208">
        <v>250</v>
      </c>
      <c r="AB208">
        <v>456</v>
      </c>
      <c r="AC208">
        <v>1205</v>
      </c>
    </row>
    <row r="209" spans="1:29" x14ac:dyDescent="0.25">
      <c r="A209" s="167"/>
      <c r="B209" s="25"/>
      <c r="C209" s="25"/>
      <c r="D209" s="25"/>
      <c r="E209" s="25"/>
      <c r="F209" s="14">
        <f>SUM(G209:L209)</f>
        <v>6729</v>
      </c>
      <c r="G209" s="15"/>
      <c r="H209" s="15"/>
      <c r="I209" s="15">
        <f t="shared" ref="I209:L209" si="138">SUM(Z206:Z208)</f>
        <v>533</v>
      </c>
      <c r="J209" s="15">
        <f t="shared" si="138"/>
        <v>736</v>
      </c>
      <c r="K209" s="15">
        <f t="shared" si="138"/>
        <v>1510</v>
      </c>
      <c r="L209" s="86">
        <f t="shared" si="138"/>
        <v>3950</v>
      </c>
      <c r="M209" s="17">
        <f>I209/(F209-G209-H209)</f>
        <v>7.9209392183088131E-2</v>
      </c>
      <c r="N209" s="18">
        <f>J209/(F209-G209-H209)</f>
        <v>0.10937732203893595</v>
      </c>
      <c r="O209" s="18">
        <f>K209/(F209-G209-H209)</f>
        <v>0.22440184277009956</v>
      </c>
      <c r="P209" s="74">
        <f>L209/(F209-G209-H209)</f>
        <v>0.58701144300787633</v>
      </c>
      <c r="Q209" s="85" t="s">
        <v>99</v>
      </c>
      <c r="R209" s="4"/>
      <c r="S209" s="2"/>
      <c r="T209" s="72"/>
      <c r="W209">
        <v>3</v>
      </c>
      <c r="Z209">
        <v>97</v>
      </c>
      <c r="AA209">
        <v>148</v>
      </c>
      <c r="AB209">
        <v>150</v>
      </c>
      <c r="AC209">
        <v>333</v>
      </c>
    </row>
    <row r="210" spans="1:29" x14ac:dyDescent="0.25">
      <c r="A210" s="167"/>
      <c r="B210" s="25"/>
      <c r="C210" s="25"/>
      <c r="D210" s="25"/>
      <c r="E210" s="25"/>
      <c r="F210" s="14">
        <f>SUM(G210:L210)</f>
        <v>6024</v>
      </c>
      <c r="G210" s="30"/>
      <c r="H210" s="30"/>
      <c r="I210" s="30">
        <f>I207-I209-I211</f>
        <v>629</v>
      </c>
      <c r="J210" s="30">
        <f t="shared" ref="J210" si="139">J207-J209-J211</f>
        <v>821</v>
      </c>
      <c r="K210" s="30">
        <f>K207-K209-K211</f>
        <v>1323</v>
      </c>
      <c r="L210" s="86">
        <f t="shared" ref="L210" si="140">L207-L209-L211</f>
        <v>3251</v>
      </c>
      <c r="M210" s="17">
        <f>I210/(F210-G210-H210)</f>
        <v>0.10441567065073042</v>
      </c>
      <c r="N210" s="18">
        <f>J210/(F210-G210-H210)</f>
        <v>0.13628818061088976</v>
      </c>
      <c r="O210" s="18">
        <f>K210/(F210-G210-H210)</f>
        <v>0.21962151394422311</v>
      </c>
      <c r="P210" s="74">
        <f>L210/(F210-G210-H210)</f>
        <v>0.53967463479415667</v>
      </c>
      <c r="Q210" s="85" t="s">
        <v>184</v>
      </c>
      <c r="R210" s="4"/>
      <c r="S210" s="2"/>
      <c r="T210" s="72"/>
      <c r="W210">
        <v>2</v>
      </c>
      <c r="Z210">
        <v>64</v>
      </c>
      <c r="AA210">
        <v>99</v>
      </c>
      <c r="AB210">
        <v>88</v>
      </c>
      <c r="AC210">
        <v>158</v>
      </c>
    </row>
    <row r="211" spans="1:29" ht="15.75" thickBot="1" x14ac:dyDescent="0.3">
      <c r="A211" s="167"/>
      <c r="B211" s="25"/>
      <c r="C211" s="25"/>
      <c r="D211" s="25"/>
      <c r="E211" s="25"/>
      <c r="F211" s="20">
        <f>SUM(G211:L211)</f>
        <v>1481</v>
      </c>
      <c r="G211" s="31"/>
      <c r="H211" s="31"/>
      <c r="I211" s="31">
        <f t="shared" ref="I211:L211" si="141">SUM(Z209:Z211)</f>
        <v>197</v>
      </c>
      <c r="J211" s="31">
        <f t="shared" si="141"/>
        <v>310</v>
      </c>
      <c r="K211" s="31">
        <f t="shared" si="141"/>
        <v>341</v>
      </c>
      <c r="L211" s="87">
        <f t="shared" si="141"/>
        <v>633</v>
      </c>
      <c r="M211" s="28">
        <f>I211/(F211-G211-H211)</f>
        <v>0.13301823092505063</v>
      </c>
      <c r="N211" s="23">
        <f>J211/(F211-G211-H211)</f>
        <v>0.20931802835921676</v>
      </c>
      <c r="O211" s="23">
        <f>K211/(F211-G211-H211)</f>
        <v>0.23024983119513842</v>
      </c>
      <c r="P211" s="78">
        <f>L211/(F211-G211-H211)</f>
        <v>0.42741390952059422</v>
      </c>
      <c r="Q211" s="85" t="s">
        <v>100</v>
      </c>
      <c r="R211" s="4"/>
      <c r="S211" s="4"/>
      <c r="W211">
        <v>1</v>
      </c>
      <c r="Z211">
        <v>36</v>
      </c>
      <c r="AA211">
        <v>63</v>
      </c>
      <c r="AB211">
        <v>103</v>
      </c>
      <c r="AC211">
        <v>142</v>
      </c>
    </row>
    <row r="212" spans="1:29" x14ac:dyDescent="0.25">
      <c r="A212" s="167"/>
      <c r="B212" s="25"/>
      <c r="C212" s="25"/>
      <c r="D212" s="25"/>
      <c r="E212" s="25"/>
      <c r="F212" s="25"/>
      <c r="G212" s="25"/>
      <c r="H212" s="25"/>
      <c r="I212" s="25"/>
      <c r="J212" s="25"/>
      <c r="K212" s="25"/>
      <c r="L212" s="25"/>
      <c r="M212" s="25"/>
      <c r="N212" s="25"/>
      <c r="O212" s="25"/>
      <c r="P212" s="25"/>
      <c r="Q212" s="25"/>
      <c r="R212" s="27"/>
      <c r="S212" s="27"/>
      <c r="W212" s="25">
        <v>91162</v>
      </c>
      <c r="X212" s="107" t="s">
        <v>3</v>
      </c>
      <c r="Y212" s="107" t="s">
        <v>92</v>
      </c>
      <c r="Z212" s="107" t="s">
        <v>104</v>
      </c>
      <c r="AA212" s="107" t="s">
        <v>2</v>
      </c>
      <c r="AB212" s="107" t="s">
        <v>0</v>
      </c>
      <c r="AC212" s="107" t="s">
        <v>1</v>
      </c>
    </row>
    <row r="213" spans="1:29" x14ac:dyDescent="0.25">
      <c r="A213" s="167"/>
      <c r="B213" s="25"/>
      <c r="C213" s="25"/>
      <c r="D213" s="25"/>
      <c r="E213" s="25"/>
      <c r="F213" s="107" t="s">
        <v>12</v>
      </c>
      <c r="G213" s="107" t="s">
        <v>3</v>
      </c>
      <c r="H213" s="107" t="s">
        <v>92</v>
      </c>
      <c r="I213" s="107" t="s">
        <v>13</v>
      </c>
      <c r="J213" s="107" t="s">
        <v>2</v>
      </c>
      <c r="K213" s="107" t="s">
        <v>0</v>
      </c>
      <c r="L213" s="3" t="s">
        <v>1</v>
      </c>
      <c r="M213" s="3" t="s">
        <v>14</v>
      </c>
      <c r="N213" s="3" t="s">
        <v>4</v>
      </c>
      <c r="O213" s="3" t="s">
        <v>5</v>
      </c>
      <c r="P213" s="3" t="s">
        <v>6</v>
      </c>
      <c r="Q213" s="3" t="s">
        <v>102</v>
      </c>
      <c r="R213" s="4"/>
      <c r="S213" s="3"/>
      <c r="T213" s="3"/>
      <c r="W213">
        <v>10</v>
      </c>
      <c r="Z213">
        <v>138</v>
      </c>
      <c r="AA213">
        <v>280</v>
      </c>
      <c r="AB213">
        <v>448</v>
      </c>
      <c r="AC213">
        <v>1148</v>
      </c>
    </row>
    <row r="214" spans="1:29" ht="15.75" thickBot="1" x14ac:dyDescent="0.3">
      <c r="A214" s="167"/>
      <c r="B214" s="25">
        <v>91162</v>
      </c>
      <c r="C214" s="25" t="s">
        <v>42</v>
      </c>
      <c r="D214" s="25">
        <v>2</v>
      </c>
      <c r="E214" s="25" t="s">
        <v>16</v>
      </c>
      <c r="F214" s="20">
        <f>SUM(I214:L214)</f>
        <v>12691</v>
      </c>
      <c r="G214" s="61"/>
      <c r="H214" s="61"/>
      <c r="I214" s="31">
        <v>1130</v>
      </c>
      <c r="J214" s="31">
        <v>2176</v>
      </c>
      <c r="K214" s="31">
        <v>3094</v>
      </c>
      <c r="L214" s="22">
        <v>6291</v>
      </c>
      <c r="M214" s="28">
        <f>I214/(F214-G214-H214)</f>
        <v>8.903947679457884E-2</v>
      </c>
      <c r="N214" s="23">
        <f>J214/(F214-G214-H214)</f>
        <v>0.17146008982743677</v>
      </c>
      <c r="O214" s="23">
        <f>K214/(F214-G214-H214)</f>
        <v>0.24379481522338664</v>
      </c>
      <c r="P214" s="78">
        <f>L214/(F214-G214-H214)</f>
        <v>0.49570561815459774</v>
      </c>
      <c r="Q214" s="44" t="s">
        <v>98</v>
      </c>
      <c r="R214" s="27"/>
      <c r="S214" s="2"/>
      <c r="T214" s="72"/>
      <c r="W214">
        <v>9</v>
      </c>
      <c r="Z214">
        <v>151</v>
      </c>
      <c r="AA214">
        <v>225</v>
      </c>
      <c r="AB214">
        <v>433</v>
      </c>
      <c r="AC214">
        <v>924</v>
      </c>
    </row>
    <row r="215" spans="1:29" x14ac:dyDescent="0.25">
      <c r="A215" s="167"/>
      <c r="B215" s="25"/>
      <c r="C215" s="25" t="s">
        <v>21</v>
      </c>
      <c r="D215" s="25"/>
      <c r="E215" s="25"/>
      <c r="F215" s="89">
        <f>SUM(G215:L215)</f>
        <v>2014</v>
      </c>
      <c r="G215" s="90"/>
      <c r="H215" s="90"/>
      <c r="I215" s="90">
        <f>Z213</f>
        <v>138</v>
      </c>
      <c r="J215" s="90">
        <f>AA213</f>
        <v>280</v>
      </c>
      <c r="K215" s="90">
        <f>AB213</f>
        <v>448</v>
      </c>
      <c r="L215" s="91">
        <f>AC213</f>
        <v>1148</v>
      </c>
      <c r="M215" s="92">
        <f>I215/(F215-G215-H215)</f>
        <v>6.8520357497517378E-2</v>
      </c>
      <c r="N215" s="93">
        <f>J215/(F215-G215-H215)</f>
        <v>0.13902681231380337</v>
      </c>
      <c r="O215" s="93">
        <f>K215/(F215-G215-H215)</f>
        <v>0.22244289970208539</v>
      </c>
      <c r="P215" s="102">
        <f>L215/(F215-G215-H215)</f>
        <v>0.57000993048659387</v>
      </c>
      <c r="Q215" s="85" t="s">
        <v>103</v>
      </c>
      <c r="R215" s="27"/>
      <c r="S215" s="2"/>
      <c r="T215" s="72"/>
      <c r="W215">
        <v>8</v>
      </c>
      <c r="Z215">
        <v>201</v>
      </c>
      <c r="AA215">
        <v>256</v>
      </c>
      <c r="AB215">
        <v>389</v>
      </c>
      <c r="AC215">
        <v>983</v>
      </c>
    </row>
    <row r="216" spans="1:29" x14ac:dyDescent="0.25">
      <c r="A216" s="167"/>
      <c r="B216" s="25"/>
      <c r="C216" s="25"/>
      <c r="D216" s="25"/>
      <c r="E216" s="25"/>
      <c r="F216" s="14">
        <f>SUM(G216:L216)</f>
        <v>5576</v>
      </c>
      <c r="G216" s="15"/>
      <c r="H216" s="15"/>
      <c r="I216" s="15">
        <f t="shared" ref="I216:L216" si="142">SUM(Z213:Z215)</f>
        <v>490</v>
      </c>
      <c r="J216" s="15">
        <f t="shared" si="142"/>
        <v>761</v>
      </c>
      <c r="K216" s="15">
        <f t="shared" si="142"/>
        <v>1270</v>
      </c>
      <c r="L216" s="86">
        <f t="shared" si="142"/>
        <v>3055</v>
      </c>
      <c r="M216" s="17">
        <f>I216/(F216-G216-H216)</f>
        <v>8.7876614060258249E-2</v>
      </c>
      <c r="N216" s="18">
        <f>J216/(F216-G216-H216)</f>
        <v>0.13647776183644189</v>
      </c>
      <c r="O216" s="18">
        <f>K216/(F216-G216-H216)</f>
        <v>0.22776183644189382</v>
      </c>
      <c r="P216" s="74">
        <f>L216/(F216-G216-H216)</f>
        <v>0.547883787661406</v>
      </c>
      <c r="Q216" s="85" t="s">
        <v>99</v>
      </c>
      <c r="R216" s="4"/>
      <c r="S216" s="2"/>
      <c r="T216" s="72"/>
      <c r="W216">
        <v>3</v>
      </c>
      <c r="Z216">
        <v>81</v>
      </c>
      <c r="AA216">
        <v>211</v>
      </c>
      <c r="AB216">
        <v>188</v>
      </c>
      <c r="AC216">
        <v>291</v>
      </c>
    </row>
    <row r="217" spans="1:29" x14ac:dyDescent="0.25">
      <c r="A217" s="167"/>
      <c r="B217" s="25"/>
      <c r="C217" s="25"/>
      <c r="D217" s="25"/>
      <c r="E217" s="25"/>
      <c r="F217" s="14">
        <f>SUM(G217:L217)</f>
        <v>5615</v>
      </c>
      <c r="G217" s="30"/>
      <c r="H217" s="30"/>
      <c r="I217" s="30">
        <f>I214-I216-I218</f>
        <v>463</v>
      </c>
      <c r="J217" s="30">
        <f t="shared" ref="J217" si="143">J214-J216-J218</f>
        <v>1023</v>
      </c>
      <c r="K217" s="30">
        <f>K214-K216-K218</f>
        <v>1438</v>
      </c>
      <c r="L217" s="86">
        <f t="shared" ref="L217" si="144">L214-L216-L218</f>
        <v>2691</v>
      </c>
      <c r="M217" s="17">
        <f>I217/(F217-G217-H217)</f>
        <v>8.2457702582368661E-2</v>
      </c>
      <c r="N217" s="18">
        <f>J217/(F217-G217-H217)</f>
        <v>0.18219056099732858</v>
      </c>
      <c r="O217" s="18">
        <f>K217/(F217-G217-H217)</f>
        <v>0.25609973285841497</v>
      </c>
      <c r="P217" s="74">
        <f>L217/(F217-G217-H217)</f>
        <v>0.4792520035618878</v>
      </c>
      <c r="Q217" s="85" t="s">
        <v>184</v>
      </c>
      <c r="R217" s="4"/>
      <c r="S217" s="2"/>
      <c r="T217" s="72"/>
      <c r="W217">
        <v>2</v>
      </c>
      <c r="Z217">
        <v>51</v>
      </c>
      <c r="AA217">
        <v>127</v>
      </c>
      <c r="AB217">
        <v>110</v>
      </c>
      <c r="AC217">
        <v>131</v>
      </c>
    </row>
    <row r="218" spans="1:29" ht="15.75" thickBot="1" x14ac:dyDescent="0.3">
      <c r="A218" s="167"/>
      <c r="B218" s="25"/>
      <c r="C218" s="25"/>
      <c r="D218" s="25"/>
      <c r="E218" s="25"/>
      <c r="F218" s="20">
        <f>SUM(G218:L218)</f>
        <v>1500</v>
      </c>
      <c r="G218" s="31"/>
      <c r="H218" s="31"/>
      <c r="I218" s="31">
        <f t="shared" ref="I218:L218" si="145">SUM(Z216:Z218)</f>
        <v>177</v>
      </c>
      <c r="J218" s="31">
        <f t="shared" si="145"/>
        <v>392</v>
      </c>
      <c r="K218" s="31">
        <f t="shared" si="145"/>
        <v>386</v>
      </c>
      <c r="L218" s="87">
        <f t="shared" si="145"/>
        <v>545</v>
      </c>
      <c r="M218" s="28">
        <f>I218/(F218-G218-H218)</f>
        <v>0.11799999999999999</v>
      </c>
      <c r="N218" s="23">
        <f>J218/(F218-G218-H218)</f>
        <v>0.26133333333333331</v>
      </c>
      <c r="O218" s="23">
        <f>K218/(F218-G218-H218)</f>
        <v>0.25733333333333336</v>
      </c>
      <c r="P218" s="78">
        <f>L218/(F218-G218-H218)</f>
        <v>0.36333333333333334</v>
      </c>
      <c r="Q218" s="85" t="s">
        <v>100</v>
      </c>
      <c r="R218" s="4"/>
      <c r="S218" s="4"/>
      <c r="W218">
        <v>1</v>
      </c>
      <c r="Z218">
        <v>45</v>
      </c>
      <c r="AA218">
        <v>54</v>
      </c>
      <c r="AB218">
        <v>88</v>
      </c>
      <c r="AC218">
        <v>123</v>
      </c>
    </row>
    <row r="219" spans="1:29" x14ac:dyDescent="0.25">
      <c r="A219" s="167"/>
      <c r="B219" s="25"/>
      <c r="C219" s="25"/>
      <c r="D219" s="25"/>
      <c r="E219" s="25"/>
      <c r="F219" s="25"/>
      <c r="G219" s="25"/>
      <c r="H219" s="25"/>
      <c r="I219" s="25"/>
      <c r="J219" s="25"/>
      <c r="K219" s="25"/>
      <c r="L219" s="25"/>
      <c r="M219" s="25"/>
      <c r="N219" s="25"/>
      <c r="O219" s="25"/>
      <c r="P219" s="25"/>
      <c r="Q219" s="25"/>
      <c r="R219" s="27"/>
      <c r="S219" s="27"/>
      <c r="W219" s="25">
        <v>91167</v>
      </c>
      <c r="X219" s="107" t="s">
        <v>3</v>
      </c>
      <c r="Y219" s="107" t="s">
        <v>92</v>
      </c>
      <c r="Z219" s="107" t="s">
        <v>104</v>
      </c>
      <c r="AA219" s="107" t="s">
        <v>2</v>
      </c>
      <c r="AB219" s="107" t="s">
        <v>0</v>
      </c>
      <c r="AC219" s="107" t="s">
        <v>1</v>
      </c>
    </row>
    <row r="220" spans="1:29" x14ac:dyDescent="0.25">
      <c r="A220" s="167"/>
      <c r="B220" s="25"/>
      <c r="C220" s="25"/>
      <c r="D220" s="25"/>
      <c r="E220" s="25"/>
      <c r="F220" s="107" t="s">
        <v>12</v>
      </c>
      <c r="G220" s="107" t="s">
        <v>3</v>
      </c>
      <c r="H220" s="107" t="s">
        <v>92</v>
      </c>
      <c r="I220" s="107" t="s">
        <v>13</v>
      </c>
      <c r="J220" s="107" t="s">
        <v>2</v>
      </c>
      <c r="K220" s="107" t="s">
        <v>0</v>
      </c>
      <c r="L220" s="3" t="s">
        <v>1</v>
      </c>
      <c r="M220" s="3" t="s">
        <v>14</v>
      </c>
      <c r="N220" s="3" t="s">
        <v>4</v>
      </c>
      <c r="O220" s="3" t="s">
        <v>5</v>
      </c>
      <c r="P220" s="3" t="s">
        <v>6</v>
      </c>
      <c r="Q220" s="3" t="s">
        <v>102</v>
      </c>
      <c r="R220" s="4"/>
      <c r="S220" s="3"/>
      <c r="T220" s="3"/>
      <c r="W220">
        <v>10</v>
      </c>
      <c r="Z220">
        <v>226</v>
      </c>
      <c r="AA220">
        <v>285</v>
      </c>
      <c r="AB220">
        <v>280</v>
      </c>
      <c r="AC220">
        <v>1266</v>
      </c>
    </row>
    <row r="221" spans="1:29" ht="15.75" thickBot="1" x14ac:dyDescent="0.3">
      <c r="A221" s="167"/>
      <c r="B221" s="25">
        <v>91167</v>
      </c>
      <c r="C221" s="25" t="s">
        <v>46</v>
      </c>
      <c r="D221" s="25">
        <v>2</v>
      </c>
      <c r="E221" s="25" t="s">
        <v>16</v>
      </c>
      <c r="F221" s="20">
        <f>SUM(I221:L221)</f>
        <v>12070</v>
      </c>
      <c r="G221" s="61"/>
      <c r="H221" s="61"/>
      <c r="I221" s="31">
        <v>1505</v>
      </c>
      <c r="J221" s="31">
        <v>2038</v>
      </c>
      <c r="K221" s="31">
        <v>1719</v>
      </c>
      <c r="L221" s="22">
        <v>6808</v>
      </c>
      <c r="M221" s="28">
        <f>I221/(F221-G221-H221)</f>
        <v>0.12468931234465618</v>
      </c>
      <c r="N221" s="23">
        <f>J221/(F221-G221-H221)</f>
        <v>0.1688483844241922</v>
      </c>
      <c r="O221" s="23">
        <f>K221/(F221-G221-H221)</f>
        <v>0.14241922120961059</v>
      </c>
      <c r="P221" s="78">
        <f>L221/(F221-G221-H221)</f>
        <v>0.56404308202154096</v>
      </c>
      <c r="Q221" s="44" t="s">
        <v>98</v>
      </c>
      <c r="R221" s="27"/>
      <c r="S221" s="2"/>
      <c r="T221" s="72"/>
      <c r="W221">
        <v>9</v>
      </c>
      <c r="Z221">
        <v>185</v>
      </c>
      <c r="AA221">
        <v>330</v>
      </c>
      <c r="AB221">
        <v>227</v>
      </c>
      <c r="AC221">
        <v>1153</v>
      </c>
    </row>
    <row r="222" spans="1:29" x14ac:dyDescent="0.25">
      <c r="A222" s="167"/>
      <c r="B222" s="25"/>
      <c r="C222" s="25" t="s">
        <v>21</v>
      </c>
      <c r="D222" s="25"/>
      <c r="E222" s="25"/>
      <c r="F222" s="89">
        <f>SUM(G222:L222)</f>
        <v>2057</v>
      </c>
      <c r="G222" s="90"/>
      <c r="H222" s="90"/>
      <c r="I222" s="90">
        <f>Z220</f>
        <v>226</v>
      </c>
      <c r="J222" s="90">
        <f>AA220</f>
        <v>285</v>
      </c>
      <c r="K222" s="90">
        <f>AB220</f>
        <v>280</v>
      </c>
      <c r="L222" s="91">
        <f>AC220</f>
        <v>1266</v>
      </c>
      <c r="M222" s="92">
        <f>I222/(F222-G222-H222)</f>
        <v>0.10986874088478367</v>
      </c>
      <c r="N222" s="93">
        <f>J222/(F222-G222-H222)</f>
        <v>0.13855128828390861</v>
      </c>
      <c r="O222" s="93">
        <f>K222/(F222-G222-H222)</f>
        <v>0.13612056392805055</v>
      </c>
      <c r="P222" s="102">
        <f>L222/(F222-G222-H222)</f>
        <v>0.61545940690325718</v>
      </c>
      <c r="Q222" s="85" t="s">
        <v>103</v>
      </c>
      <c r="R222" s="27"/>
      <c r="S222" s="2"/>
      <c r="T222" s="72"/>
      <c r="W222">
        <v>8</v>
      </c>
      <c r="Z222">
        <v>269</v>
      </c>
      <c r="AA222">
        <v>319</v>
      </c>
      <c r="AB222">
        <v>237</v>
      </c>
      <c r="AC222">
        <v>1134</v>
      </c>
    </row>
    <row r="223" spans="1:29" x14ac:dyDescent="0.25">
      <c r="A223" s="167"/>
      <c r="B223" s="25"/>
      <c r="C223" s="25"/>
      <c r="D223" s="25"/>
      <c r="E223" s="25"/>
      <c r="F223" s="14">
        <f>SUM(G223:L223)</f>
        <v>5911</v>
      </c>
      <c r="G223" s="15"/>
      <c r="H223" s="15"/>
      <c r="I223" s="15">
        <f t="shared" ref="I223:L223" si="146">SUM(Z220:Z222)</f>
        <v>680</v>
      </c>
      <c r="J223" s="15">
        <f t="shared" si="146"/>
        <v>934</v>
      </c>
      <c r="K223" s="15">
        <f t="shared" si="146"/>
        <v>744</v>
      </c>
      <c r="L223" s="86">
        <f t="shared" si="146"/>
        <v>3553</v>
      </c>
      <c r="M223" s="17">
        <f>I223/(F223-G223-H223)</f>
        <v>0.11503975638639824</v>
      </c>
      <c r="N223" s="18">
        <f>J223/(F223-G223-H223)</f>
        <v>0.15801048891896463</v>
      </c>
      <c r="O223" s="18">
        <f>K223/(F223-G223-H223)</f>
        <v>0.12586702757570631</v>
      </c>
      <c r="P223" s="74">
        <f>L223/(F223-G223-H223)</f>
        <v>0.60108272711893085</v>
      </c>
      <c r="Q223" s="85" t="s">
        <v>99</v>
      </c>
      <c r="R223" s="4"/>
      <c r="S223" s="2"/>
      <c r="T223" s="72"/>
      <c r="W223">
        <v>3</v>
      </c>
      <c r="Z223">
        <v>125</v>
      </c>
      <c r="AA223">
        <v>111</v>
      </c>
      <c r="AB223">
        <v>93</v>
      </c>
      <c r="AC223">
        <v>288</v>
      </c>
    </row>
    <row r="224" spans="1:29" x14ac:dyDescent="0.25">
      <c r="A224" s="167"/>
      <c r="B224" s="25"/>
      <c r="C224" s="25"/>
      <c r="D224" s="25"/>
      <c r="E224" s="25"/>
      <c r="F224" s="14">
        <f>SUM(G224:L224)</f>
        <v>4846</v>
      </c>
      <c r="G224" s="30"/>
      <c r="H224" s="30"/>
      <c r="I224" s="30">
        <f>I221-I223-I225</f>
        <v>569</v>
      </c>
      <c r="J224" s="30">
        <f t="shared" ref="J224" si="147">J221-J223-J225</f>
        <v>817</v>
      </c>
      <c r="K224" s="30">
        <f>K221-K223-K225</f>
        <v>753</v>
      </c>
      <c r="L224" s="86">
        <f t="shared" ref="L224" si="148">L221-L223-L225</f>
        <v>2707</v>
      </c>
      <c r="M224" s="17">
        <f>I224/(F224-G224-H224)</f>
        <v>0.11741642591828312</v>
      </c>
      <c r="N224" s="18">
        <f>J224/(F224-G224-H224)</f>
        <v>0.16859265373503921</v>
      </c>
      <c r="O224" s="18">
        <f>K224/(F224-G224-H224)</f>
        <v>0.15538588526619893</v>
      </c>
      <c r="P224" s="74">
        <f>L224/(F224-G224-H224)</f>
        <v>0.55860503508047876</v>
      </c>
      <c r="Q224" s="85" t="s">
        <v>184</v>
      </c>
      <c r="R224" s="4"/>
      <c r="S224" s="2"/>
      <c r="T224" s="72"/>
      <c r="W224">
        <v>2</v>
      </c>
      <c r="Z224">
        <v>62</v>
      </c>
      <c r="AA224">
        <v>88</v>
      </c>
      <c r="AB224">
        <v>64</v>
      </c>
      <c r="AC224">
        <v>142</v>
      </c>
    </row>
    <row r="225" spans="1:29" ht="15.75" thickBot="1" x14ac:dyDescent="0.3">
      <c r="A225" s="167"/>
      <c r="B225" s="25"/>
      <c r="C225" s="25"/>
      <c r="D225" s="25"/>
      <c r="E225" s="25"/>
      <c r="F225" s="20">
        <f>SUM(G225:L225)</f>
        <v>1313</v>
      </c>
      <c r="G225" s="31"/>
      <c r="H225" s="31"/>
      <c r="I225" s="31">
        <f t="shared" ref="I225:L225" si="149">SUM(Z223:Z225)</f>
        <v>256</v>
      </c>
      <c r="J225" s="31">
        <f t="shared" si="149"/>
        <v>287</v>
      </c>
      <c r="K225" s="31">
        <f t="shared" si="149"/>
        <v>222</v>
      </c>
      <c r="L225" s="87">
        <f t="shared" si="149"/>
        <v>548</v>
      </c>
      <c r="M225" s="28">
        <f>I225/(F225-G225-H225)</f>
        <v>0.19497334348819498</v>
      </c>
      <c r="N225" s="23">
        <f>J225/(F225-G225-H225)</f>
        <v>0.21858339680121858</v>
      </c>
      <c r="O225" s="23">
        <f>K225/(F225-G225-H225)</f>
        <v>0.16907844630616908</v>
      </c>
      <c r="P225" s="78">
        <f>L225/(F225-G225-H225)</f>
        <v>0.41736481340441739</v>
      </c>
      <c r="Q225" s="85" t="s">
        <v>100</v>
      </c>
      <c r="R225" s="4"/>
      <c r="S225" s="4"/>
      <c r="W225">
        <v>1</v>
      </c>
      <c r="Z225">
        <v>69</v>
      </c>
      <c r="AA225">
        <v>88</v>
      </c>
      <c r="AB225">
        <v>65</v>
      </c>
      <c r="AC225">
        <v>118</v>
      </c>
    </row>
    <row r="226" spans="1:29" x14ac:dyDescent="0.25">
      <c r="A226" s="167"/>
      <c r="B226" s="25"/>
      <c r="C226" s="25"/>
      <c r="D226" s="25"/>
      <c r="E226" s="25"/>
      <c r="F226" s="25"/>
      <c r="G226" s="25"/>
      <c r="H226" s="25"/>
      <c r="I226" s="25"/>
      <c r="J226" s="25"/>
      <c r="K226" s="25"/>
      <c r="L226" s="25"/>
      <c r="M226" s="25"/>
      <c r="N226" s="25"/>
      <c r="O226" s="25"/>
      <c r="P226" s="25"/>
      <c r="Q226" s="25"/>
      <c r="R226" s="27"/>
      <c r="S226" s="27"/>
      <c r="W226" s="25">
        <v>91164</v>
      </c>
      <c r="X226" s="107" t="s">
        <v>3</v>
      </c>
      <c r="Y226" s="107" t="s">
        <v>92</v>
      </c>
      <c r="Z226" s="107" t="s">
        <v>104</v>
      </c>
      <c r="AA226" s="107" t="s">
        <v>2</v>
      </c>
      <c r="AB226" s="107" t="s">
        <v>0</v>
      </c>
      <c r="AC226" s="107" t="s">
        <v>1</v>
      </c>
    </row>
    <row r="227" spans="1:29" x14ac:dyDescent="0.25">
      <c r="A227" s="167"/>
      <c r="B227" s="25"/>
      <c r="C227" s="25"/>
      <c r="D227" s="25"/>
      <c r="E227" s="25"/>
      <c r="F227" s="107" t="s">
        <v>12</v>
      </c>
      <c r="G227" s="107" t="s">
        <v>3</v>
      </c>
      <c r="H227" s="107" t="s">
        <v>92</v>
      </c>
      <c r="I227" s="107" t="s">
        <v>13</v>
      </c>
      <c r="J227" s="107" t="s">
        <v>2</v>
      </c>
      <c r="K227" s="107" t="s">
        <v>0</v>
      </c>
      <c r="L227" s="3" t="s">
        <v>1</v>
      </c>
      <c r="M227" s="3" t="s">
        <v>14</v>
      </c>
      <c r="N227" s="3" t="s">
        <v>4</v>
      </c>
      <c r="O227" s="3" t="s">
        <v>5</v>
      </c>
      <c r="P227" s="3" t="s">
        <v>6</v>
      </c>
      <c r="Q227" s="3" t="s">
        <v>102</v>
      </c>
      <c r="R227" s="4"/>
      <c r="S227" s="3" t="s">
        <v>94</v>
      </c>
      <c r="T227" s="3" t="s">
        <v>93</v>
      </c>
      <c r="W227">
        <v>10</v>
      </c>
      <c r="X227">
        <v>90</v>
      </c>
      <c r="Y227">
        <v>165</v>
      </c>
      <c r="Z227">
        <v>239</v>
      </c>
      <c r="AA227">
        <v>709</v>
      </c>
      <c r="AB227">
        <v>639</v>
      </c>
      <c r="AC227">
        <v>428</v>
      </c>
    </row>
    <row r="228" spans="1:29" ht="15.75" thickBot="1" x14ac:dyDescent="0.3">
      <c r="A228" s="167"/>
      <c r="B228" s="25">
        <v>91164</v>
      </c>
      <c r="C228" s="25" t="s">
        <v>47</v>
      </c>
      <c r="D228" s="25">
        <v>2</v>
      </c>
      <c r="E228" s="25" t="s">
        <v>23</v>
      </c>
      <c r="F228" s="20">
        <v>14632</v>
      </c>
      <c r="G228" s="61">
        <v>999</v>
      </c>
      <c r="H228" s="61">
        <v>1349</v>
      </c>
      <c r="I228" s="31">
        <v>2270</v>
      </c>
      <c r="J228" s="31">
        <v>4639</v>
      </c>
      <c r="K228" s="31">
        <v>3437</v>
      </c>
      <c r="L228" s="22">
        <v>1936</v>
      </c>
      <c r="M228" s="28">
        <f>I228/(F228-G228-H228)</f>
        <v>0.18479322696190167</v>
      </c>
      <c r="N228" s="23">
        <f>J228/(F228-G228-H228)</f>
        <v>0.37764571800716379</v>
      </c>
      <c r="O228" s="23">
        <f>K228/(F228-G228-H228)</f>
        <v>0.27979485509605989</v>
      </c>
      <c r="P228" s="24">
        <f>L228/(F228-G228-H228)</f>
        <v>0.15760338651904918</v>
      </c>
      <c r="Q228" s="44" t="s">
        <v>98</v>
      </c>
      <c r="R228" s="27"/>
      <c r="S228" s="2">
        <f>H228/F228</f>
        <v>9.2195188627665389E-2</v>
      </c>
      <c r="T228" s="72">
        <f>G228/F228</f>
        <v>6.8275013668671405E-2</v>
      </c>
      <c r="W228">
        <v>9</v>
      </c>
      <c r="X228">
        <v>100</v>
      </c>
      <c r="Y228">
        <v>197</v>
      </c>
      <c r="Z228">
        <v>313</v>
      </c>
      <c r="AA228">
        <v>818</v>
      </c>
      <c r="AB228">
        <v>749</v>
      </c>
      <c r="AC228">
        <v>469</v>
      </c>
    </row>
    <row r="229" spans="1:29" x14ac:dyDescent="0.25">
      <c r="A229" s="167"/>
      <c r="B229" s="25"/>
      <c r="C229" s="25" t="s">
        <v>48</v>
      </c>
      <c r="D229" s="25"/>
      <c r="E229" s="25"/>
      <c r="F229" s="89">
        <f>SUM(G229:L229)</f>
        <v>2270</v>
      </c>
      <c r="G229" s="90">
        <f t="shared" ref="G229:H229" si="150">X227</f>
        <v>90</v>
      </c>
      <c r="H229" s="90">
        <f t="shared" si="150"/>
        <v>165</v>
      </c>
      <c r="I229" s="90">
        <f>Z227</f>
        <v>239</v>
      </c>
      <c r="J229" s="90">
        <f>AA227</f>
        <v>709</v>
      </c>
      <c r="K229" s="90">
        <f>AB227</f>
        <v>639</v>
      </c>
      <c r="L229" s="91">
        <f>AC227</f>
        <v>428</v>
      </c>
      <c r="M229" s="92">
        <f>I229/(F229-G229-H229)</f>
        <v>0.11861042183622829</v>
      </c>
      <c r="N229" s="93">
        <f>J229/(F229-G229-H229)</f>
        <v>0.35186104218362285</v>
      </c>
      <c r="O229" s="93">
        <f>K229/(F229-G229-H229)</f>
        <v>0.31712158808933</v>
      </c>
      <c r="P229" s="94">
        <f>L229/(F229-G229-H229)</f>
        <v>0.21240694789081885</v>
      </c>
      <c r="Q229" s="85" t="s">
        <v>103</v>
      </c>
      <c r="R229" s="27"/>
      <c r="S229" s="2">
        <f t="shared" ref="S229:S232" si="151">H229/F229</f>
        <v>7.268722466960352E-2</v>
      </c>
      <c r="T229" s="72">
        <f t="shared" ref="T229:T232" si="152">G229/F229</f>
        <v>3.9647577092511016E-2</v>
      </c>
      <c r="W229">
        <v>8</v>
      </c>
      <c r="X229">
        <v>126</v>
      </c>
      <c r="Y229">
        <v>197</v>
      </c>
      <c r="Z229">
        <v>276</v>
      </c>
      <c r="AA229">
        <v>656</v>
      </c>
      <c r="AB229">
        <v>549</v>
      </c>
      <c r="AC229">
        <v>326</v>
      </c>
    </row>
    <row r="230" spans="1:29" x14ac:dyDescent="0.25">
      <c r="A230" s="167"/>
      <c r="B230" s="25"/>
      <c r="C230" s="25"/>
      <c r="D230" s="25"/>
      <c r="E230" s="25"/>
      <c r="F230" s="14">
        <f>SUM(G230:L230)</f>
        <v>7046</v>
      </c>
      <c r="G230" s="15">
        <f t="shared" ref="G230:L230" si="153">SUM(X227:X229)</f>
        <v>316</v>
      </c>
      <c r="H230" s="15">
        <f t="shared" si="153"/>
        <v>559</v>
      </c>
      <c r="I230" s="15">
        <f t="shared" si="153"/>
        <v>828</v>
      </c>
      <c r="J230" s="15">
        <f t="shared" si="153"/>
        <v>2183</v>
      </c>
      <c r="K230" s="15">
        <f t="shared" si="153"/>
        <v>1937</v>
      </c>
      <c r="L230" s="86">
        <f t="shared" si="153"/>
        <v>1223</v>
      </c>
      <c r="M230" s="17">
        <f>I230/(F230-G230-H230)</f>
        <v>0.13417598444336412</v>
      </c>
      <c r="N230" s="18">
        <f>J230/(F230-G230-H230)</f>
        <v>0.35375141792254089</v>
      </c>
      <c r="O230" s="18">
        <f>K230/(F230-G230-H230)</f>
        <v>0.31388753848646894</v>
      </c>
      <c r="P230" s="19">
        <f>L230/(F230-G230-H230)</f>
        <v>0.19818505914762599</v>
      </c>
      <c r="Q230" s="85" t="s">
        <v>99</v>
      </c>
      <c r="R230" s="4"/>
      <c r="S230" s="2">
        <f t="shared" si="151"/>
        <v>7.9335793357933573E-2</v>
      </c>
      <c r="T230" s="72">
        <f t="shared" si="152"/>
        <v>4.4848140789100197E-2</v>
      </c>
      <c r="W230">
        <v>3</v>
      </c>
      <c r="X230">
        <v>82</v>
      </c>
      <c r="Y230">
        <v>69</v>
      </c>
      <c r="Z230">
        <v>185</v>
      </c>
      <c r="AA230">
        <v>239</v>
      </c>
      <c r="AB230">
        <v>108</v>
      </c>
      <c r="AC230">
        <v>33</v>
      </c>
    </row>
    <row r="231" spans="1:29" x14ac:dyDescent="0.25">
      <c r="A231" s="167"/>
      <c r="B231" s="25"/>
      <c r="C231" s="25"/>
      <c r="D231" s="25"/>
      <c r="E231" s="25"/>
      <c r="F231" s="14">
        <f>SUM(G231:L231)</f>
        <v>6212</v>
      </c>
      <c r="G231" s="30">
        <f t="shared" ref="G231:H231" si="154">G228-G230-G232</f>
        <v>506</v>
      </c>
      <c r="H231" s="30">
        <f t="shared" si="154"/>
        <v>656</v>
      </c>
      <c r="I231" s="30">
        <f>I228-I230-I232</f>
        <v>1097</v>
      </c>
      <c r="J231" s="30">
        <f t="shared" ref="J231" si="155">J228-J230-J232</f>
        <v>1984</v>
      </c>
      <c r="K231" s="30">
        <f>K228-K230-K232</f>
        <v>1315</v>
      </c>
      <c r="L231" s="86">
        <f t="shared" ref="L231" si="156">L228-L230-L232</f>
        <v>654</v>
      </c>
      <c r="M231" s="120">
        <f>I231/(F231-G231-H231)</f>
        <v>0.21722772277227723</v>
      </c>
      <c r="N231" s="18">
        <f>J231/(F231-G231-H231)</f>
        <v>0.39287128712871289</v>
      </c>
      <c r="O231" s="18">
        <f>K231/(F231-G231-H231)</f>
        <v>0.26039603960396041</v>
      </c>
      <c r="P231" s="19">
        <f>L231/(F231-G231-H231)</f>
        <v>0.12950495049504951</v>
      </c>
      <c r="Q231" s="85" t="s">
        <v>184</v>
      </c>
      <c r="R231" s="4"/>
      <c r="S231" s="2">
        <f t="shared" si="151"/>
        <v>0.1056020605280103</v>
      </c>
      <c r="T231" s="72">
        <f t="shared" si="152"/>
        <v>8.1455247907276235E-2</v>
      </c>
      <c r="W231">
        <v>2</v>
      </c>
      <c r="X231">
        <v>66</v>
      </c>
      <c r="Y231">
        <v>43</v>
      </c>
      <c r="Z231">
        <v>80</v>
      </c>
      <c r="AA231">
        <v>115</v>
      </c>
      <c r="AB231">
        <v>43</v>
      </c>
      <c r="AC231">
        <v>18</v>
      </c>
    </row>
    <row r="232" spans="1:29" ht="15.75" thickBot="1" x14ac:dyDescent="0.3">
      <c r="A232" s="167"/>
      <c r="B232" s="25"/>
      <c r="C232" s="25"/>
      <c r="D232" s="25"/>
      <c r="E232" s="25"/>
      <c r="F232" s="20">
        <f>SUM(G232:L232)</f>
        <v>1372</v>
      </c>
      <c r="G232" s="31">
        <f t="shared" ref="G232:L232" si="157">SUM(X230:X232)</f>
        <v>177</v>
      </c>
      <c r="H232" s="31">
        <f t="shared" si="157"/>
        <v>134</v>
      </c>
      <c r="I232" s="31">
        <f t="shared" si="157"/>
        <v>345</v>
      </c>
      <c r="J232" s="31">
        <f t="shared" si="157"/>
        <v>472</v>
      </c>
      <c r="K232" s="31">
        <f t="shared" si="157"/>
        <v>185</v>
      </c>
      <c r="L232" s="87">
        <f t="shared" si="157"/>
        <v>59</v>
      </c>
      <c r="M232" s="119">
        <f>I232/(F232-G232-H232)</f>
        <v>0.32516493873704055</v>
      </c>
      <c r="N232" s="23">
        <f>J232/(F232-G232-H232)</f>
        <v>0.44486333647502357</v>
      </c>
      <c r="O232" s="23">
        <f>K232/(F232-G232-H232)</f>
        <v>0.17436380772855797</v>
      </c>
      <c r="P232" s="24">
        <f>L232/(F232-G232-H232)</f>
        <v>5.5607917059377947E-2</v>
      </c>
      <c r="Q232" s="85" t="s">
        <v>100</v>
      </c>
      <c r="R232" s="4"/>
      <c r="S232" s="2">
        <f t="shared" si="151"/>
        <v>9.7667638483965008E-2</v>
      </c>
      <c r="T232" s="72">
        <f t="shared" si="152"/>
        <v>0.12900874635568513</v>
      </c>
      <c r="W232">
        <v>1</v>
      </c>
      <c r="X232">
        <v>29</v>
      </c>
      <c r="Y232">
        <v>22</v>
      </c>
      <c r="Z232">
        <v>80</v>
      </c>
      <c r="AA232">
        <v>118</v>
      </c>
      <c r="AB232">
        <v>34</v>
      </c>
      <c r="AC232">
        <v>8</v>
      </c>
    </row>
    <row r="233" spans="1:29" x14ac:dyDescent="0.25">
      <c r="A233" s="167"/>
      <c r="B233" s="25"/>
      <c r="C233" s="25"/>
      <c r="D233" s="25"/>
      <c r="E233" s="25"/>
      <c r="F233" s="25"/>
      <c r="G233" s="25"/>
      <c r="H233" s="25"/>
      <c r="I233" s="25"/>
      <c r="J233" s="25"/>
      <c r="K233" s="25"/>
      <c r="L233" s="25"/>
      <c r="M233" s="25"/>
      <c r="N233" s="25"/>
      <c r="O233" s="25"/>
      <c r="P233" s="25"/>
      <c r="Q233" s="25"/>
      <c r="R233" s="27"/>
      <c r="S233" s="27"/>
      <c r="W233" s="25">
        <v>91165</v>
      </c>
      <c r="X233" s="107" t="s">
        <v>3</v>
      </c>
      <c r="Y233" s="107" t="s">
        <v>92</v>
      </c>
      <c r="Z233" s="107" t="s">
        <v>104</v>
      </c>
      <c r="AA233" s="107" t="s">
        <v>2</v>
      </c>
      <c r="AB233" s="107" t="s">
        <v>0</v>
      </c>
      <c r="AC233" s="107" t="s">
        <v>1</v>
      </c>
    </row>
    <row r="234" spans="1:29" x14ac:dyDescent="0.25">
      <c r="A234" s="167"/>
      <c r="B234" s="25"/>
      <c r="C234" s="25"/>
      <c r="D234" s="25"/>
      <c r="E234" s="25"/>
      <c r="F234" s="107" t="s">
        <v>12</v>
      </c>
      <c r="G234" s="107" t="s">
        <v>3</v>
      </c>
      <c r="H234" s="107" t="s">
        <v>92</v>
      </c>
      <c r="I234" s="107" t="s">
        <v>13</v>
      </c>
      <c r="J234" s="107" t="s">
        <v>2</v>
      </c>
      <c r="K234" s="107" t="s">
        <v>0</v>
      </c>
      <c r="L234" s="3" t="s">
        <v>1</v>
      </c>
      <c r="M234" s="3" t="s">
        <v>14</v>
      </c>
      <c r="N234" s="3" t="s">
        <v>4</v>
      </c>
      <c r="O234" s="3" t="s">
        <v>5</v>
      </c>
      <c r="P234" s="3" t="s">
        <v>6</v>
      </c>
      <c r="Q234" s="3" t="s">
        <v>102</v>
      </c>
      <c r="R234" s="4"/>
      <c r="S234" s="3" t="s">
        <v>94</v>
      </c>
      <c r="T234" s="3" t="s">
        <v>93</v>
      </c>
      <c r="W234">
        <v>10</v>
      </c>
      <c r="X234">
        <v>77</v>
      </c>
      <c r="Y234">
        <v>406</v>
      </c>
      <c r="Z234">
        <v>306</v>
      </c>
      <c r="AA234">
        <v>545</v>
      </c>
      <c r="AB234">
        <v>454</v>
      </c>
      <c r="AC234">
        <v>339</v>
      </c>
    </row>
    <row r="235" spans="1:29" ht="15.75" thickBot="1" x14ac:dyDescent="0.3">
      <c r="A235" s="167"/>
      <c r="B235" s="25">
        <v>91165</v>
      </c>
      <c r="C235" s="25" t="s">
        <v>49</v>
      </c>
      <c r="D235" s="25">
        <v>2</v>
      </c>
      <c r="E235" s="25" t="s">
        <v>23</v>
      </c>
      <c r="F235" s="20">
        <v>13887</v>
      </c>
      <c r="G235" s="61">
        <v>956</v>
      </c>
      <c r="H235" s="61">
        <v>3413</v>
      </c>
      <c r="I235" s="31">
        <v>2542</v>
      </c>
      <c r="J235" s="31">
        <v>3427</v>
      </c>
      <c r="K235" s="31">
        <v>2255</v>
      </c>
      <c r="L235" s="22">
        <v>1282</v>
      </c>
      <c r="M235" s="119">
        <f>I235/(F235-G235-H235)</f>
        <v>0.26707291447783149</v>
      </c>
      <c r="N235" s="23">
        <f>J235/(F235-G235-H235)</f>
        <v>0.36005463332632909</v>
      </c>
      <c r="O235" s="23">
        <f>K235/(F235-G235-H235)</f>
        <v>0.23691952090775373</v>
      </c>
      <c r="P235" s="24">
        <f>L235/(F235-G235-H235)</f>
        <v>0.13469216221895355</v>
      </c>
      <c r="Q235" s="44" t="s">
        <v>98</v>
      </c>
      <c r="R235" s="27"/>
      <c r="S235" s="76">
        <f>H235/F235</f>
        <v>0.24576942464175128</v>
      </c>
      <c r="T235" s="72">
        <f>G235/F235</f>
        <v>6.8841362425289834E-2</v>
      </c>
      <c r="W235">
        <v>9</v>
      </c>
      <c r="X235">
        <v>91</v>
      </c>
      <c r="Y235">
        <v>535</v>
      </c>
      <c r="Z235">
        <v>415</v>
      </c>
      <c r="AA235">
        <v>683</v>
      </c>
      <c r="AB235">
        <v>466</v>
      </c>
      <c r="AC235">
        <v>326</v>
      </c>
    </row>
    <row r="236" spans="1:29" x14ac:dyDescent="0.25">
      <c r="A236" s="167"/>
      <c r="B236" s="25"/>
      <c r="C236" s="25" t="s">
        <v>18</v>
      </c>
      <c r="D236" s="25"/>
      <c r="E236" s="25"/>
      <c r="F236" s="89">
        <f>SUM(G236:L236)</f>
        <v>2127</v>
      </c>
      <c r="G236" s="90">
        <f t="shared" ref="G236:H236" si="158">X234</f>
        <v>77</v>
      </c>
      <c r="H236" s="90">
        <f t="shared" si="158"/>
        <v>406</v>
      </c>
      <c r="I236" s="90">
        <f>Z234</f>
        <v>306</v>
      </c>
      <c r="J236" s="90">
        <f>AA234</f>
        <v>545</v>
      </c>
      <c r="K236" s="90">
        <f>AB234</f>
        <v>454</v>
      </c>
      <c r="L236" s="91">
        <f>AC234</f>
        <v>339</v>
      </c>
      <c r="M236" s="92">
        <f>I236/(F236-G236-H236)</f>
        <v>0.18613138686131386</v>
      </c>
      <c r="N236" s="93">
        <f>J236/(F236-G236-H236)</f>
        <v>0.33150851581508517</v>
      </c>
      <c r="O236" s="93">
        <f>K236/(F236-G236-H236)</f>
        <v>0.27615571776155717</v>
      </c>
      <c r="P236" s="94">
        <f>L236/(F236-G236-H236)</f>
        <v>0.20620437956204379</v>
      </c>
      <c r="Q236" s="85" t="s">
        <v>103</v>
      </c>
      <c r="R236" s="27"/>
      <c r="S236" s="2">
        <f t="shared" ref="S236:S239" si="159">H236/F236</f>
        <v>0.19087917254348849</v>
      </c>
      <c r="T236" s="72">
        <f t="shared" ref="T236:T239" si="160">G236/F236</f>
        <v>3.620122237893747E-2</v>
      </c>
      <c r="W236">
        <v>8</v>
      </c>
      <c r="X236">
        <v>105</v>
      </c>
      <c r="Y236">
        <v>541</v>
      </c>
      <c r="Z236">
        <v>283</v>
      </c>
      <c r="AA236">
        <v>476</v>
      </c>
      <c r="AB236">
        <v>323</v>
      </c>
      <c r="AC236">
        <v>143</v>
      </c>
    </row>
    <row r="237" spans="1:29" x14ac:dyDescent="0.25">
      <c r="A237" s="167"/>
      <c r="B237" s="25"/>
      <c r="C237" s="25"/>
      <c r="D237" s="25"/>
      <c r="E237" s="25"/>
      <c r="F237" s="14">
        <f>SUM(G237:L237)</f>
        <v>6514</v>
      </c>
      <c r="G237" s="15">
        <f t="shared" ref="G237:L237" si="161">SUM(X234:X236)</f>
        <v>273</v>
      </c>
      <c r="H237" s="15">
        <f t="shared" si="161"/>
        <v>1482</v>
      </c>
      <c r="I237" s="15">
        <f t="shared" si="161"/>
        <v>1004</v>
      </c>
      <c r="J237" s="15">
        <f t="shared" si="161"/>
        <v>1704</v>
      </c>
      <c r="K237" s="15">
        <f t="shared" si="161"/>
        <v>1243</v>
      </c>
      <c r="L237" s="86">
        <f t="shared" si="161"/>
        <v>808</v>
      </c>
      <c r="M237" s="120">
        <f>I237/(F237-G237-H237)</f>
        <v>0.21096869090144987</v>
      </c>
      <c r="N237" s="18">
        <f>J237/(F237-G237-H237)</f>
        <v>0.35805841563353646</v>
      </c>
      <c r="O237" s="18">
        <f>K237/(F237-G237-H237)</f>
        <v>0.26118932548854801</v>
      </c>
      <c r="P237" s="19">
        <f>L237/(F237-G237-H237)</f>
        <v>0.16978356797646565</v>
      </c>
      <c r="Q237" s="85" t="s">
        <v>99</v>
      </c>
      <c r="R237" s="4"/>
      <c r="S237" s="76">
        <f t="shared" si="159"/>
        <v>0.22750997850782928</v>
      </c>
      <c r="T237" s="72">
        <f t="shared" si="160"/>
        <v>4.1909732883021182E-2</v>
      </c>
      <c r="W237">
        <v>3</v>
      </c>
      <c r="X237">
        <v>75</v>
      </c>
      <c r="Y237">
        <v>186</v>
      </c>
      <c r="Z237">
        <v>170</v>
      </c>
      <c r="AA237">
        <v>113</v>
      </c>
      <c r="AB237">
        <v>69</v>
      </c>
      <c r="AC237">
        <v>26</v>
      </c>
    </row>
    <row r="238" spans="1:29" x14ac:dyDescent="0.25">
      <c r="A238" s="167"/>
      <c r="B238" s="25"/>
      <c r="C238" s="25"/>
      <c r="D238" s="25"/>
      <c r="E238" s="25"/>
      <c r="F238" s="14">
        <f>SUM(G238:L238)</f>
        <v>6024</v>
      </c>
      <c r="G238" s="30">
        <f t="shared" ref="G238:H238" si="162">G235-G237-G239</f>
        <v>503</v>
      </c>
      <c r="H238" s="30">
        <f t="shared" si="162"/>
        <v>1600</v>
      </c>
      <c r="I238" s="30">
        <f>I235-I237-I239</f>
        <v>1140</v>
      </c>
      <c r="J238" s="30">
        <f t="shared" ref="J238" si="163">J235-J237-J239</f>
        <v>1460</v>
      </c>
      <c r="K238" s="30">
        <f>K235-K237-K239</f>
        <v>900</v>
      </c>
      <c r="L238" s="86">
        <f t="shared" ref="L238" si="164">L235-L237-L239</f>
        <v>421</v>
      </c>
      <c r="M238" s="120">
        <f>I238/(F238-G238-H238)</f>
        <v>0.29074215761285388</v>
      </c>
      <c r="N238" s="18">
        <f>J238/(F238-G238-H238)</f>
        <v>0.3723539913287427</v>
      </c>
      <c r="O238" s="18">
        <f>K238/(F238-G238-H238)</f>
        <v>0.22953328232593725</v>
      </c>
      <c r="P238" s="19">
        <f>L238/(F238-G238-H238)</f>
        <v>0.10737056873246621</v>
      </c>
      <c r="Q238" s="85" t="s">
        <v>184</v>
      </c>
      <c r="R238" s="4"/>
      <c r="S238" s="76">
        <f t="shared" si="159"/>
        <v>0.26560424966799467</v>
      </c>
      <c r="T238" s="72">
        <f t="shared" si="160"/>
        <v>8.3499335989375825E-2</v>
      </c>
      <c r="W238">
        <v>2</v>
      </c>
      <c r="X238">
        <v>74</v>
      </c>
      <c r="Y238">
        <v>89</v>
      </c>
      <c r="Z238">
        <v>109</v>
      </c>
      <c r="AA238">
        <v>71</v>
      </c>
      <c r="AB238">
        <v>23</v>
      </c>
      <c r="AC238">
        <v>16</v>
      </c>
    </row>
    <row r="239" spans="1:29" ht="15.75" thickBot="1" x14ac:dyDescent="0.3">
      <c r="A239" s="167"/>
      <c r="B239" s="25"/>
      <c r="C239" s="25"/>
      <c r="D239" s="25"/>
      <c r="E239" s="25"/>
      <c r="F239" s="20">
        <f>SUM(G239:L239)</f>
        <v>1337</v>
      </c>
      <c r="G239" s="31">
        <f t="shared" ref="G239:L239" si="165">SUM(X237:X239)</f>
        <v>180</v>
      </c>
      <c r="H239" s="31">
        <f t="shared" si="165"/>
        <v>331</v>
      </c>
      <c r="I239" s="31">
        <f t="shared" si="165"/>
        <v>398</v>
      </c>
      <c r="J239" s="31">
        <f t="shared" si="165"/>
        <v>263</v>
      </c>
      <c r="K239" s="31">
        <f t="shared" si="165"/>
        <v>112</v>
      </c>
      <c r="L239" s="87">
        <f t="shared" si="165"/>
        <v>53</v>
      </c>
      <c r="M239" s="119">
        <f>I239/(F239-G239-H239)</f>
        <v>0.48184019370460046</v>
      </c>
      <c r="N239" s="23">
        <f>J239/(F239-G239-H239)</f>
        <v>0.31840193704600483</v>
      </c>
      <c r="O239" s="23">
        <f>K239/(F239-G239-H239)</f>
        <v>0.13559322033898305</v>
      </c>
      <c r="P239" s="24">
        <f>L239/(F239-G239-H239)</f>
        <v>6.4164648910411626E-2</v>
      </c>
      <c r="Q239" s="85" t="s">
        <v>100</v>
      </c>
      <c r="R239" s="4"/>
      <c r="S239" s="76">
        <f t="shared" si="159"/>
        <v>0.2475691847419596</v>
      </c>
      <c r="T239" s="72">
        <f t="shared" si="160"/>
        <v>0.13462976813762154</v>
      </c>
      <c r="W239">
        <v>1</v>
      </c>
      <c r="X239">
        <v>31</v>
      </c>
      <c r="Y239">
        <v>56</v>
      </c>
      <c r="Z239">
        <v>119</v>
      </c>
      <c r="AA239">
        <v>79</v>
      </c>
      <c r="AB239">
        <v>20</v>
      </c>
      <c r="AC239">
        <v>11</v>
      </c>
    </row>
    <row r="240" spans="1:29" x14ac:dyDescent="0.25">
      <c r="A240" s="167"/>
      <c r="B240" s="25"/>
      <c r="C240" s="25"/>
      <c r="D240" s="25"/>
      <c r="E240" s="25"/>
      <c r="F240" s="25"/>
      <c r="G240" s="25"/>
      <c r="H240" s="25"/>
      <c r="I240" s="25"/>
      <c r="J240" s="25"/>
      <c r="K240" s="25"/>
      <c r="L240" s="25"/>
      <c r="M240" s="25"/>
      <c r="N240" s="25"/>
      <c r="O240" s="25"/>
      <c r="P240" s="25"/>
      <c r="Q240" s="25"/>
      <c r="R240" s="27"/>
      <c r="S240" s="27"/>
      <c r="W240" s="25">
        <v>91166</v>
      </c>
      <c r="X240" s="107" t="s">
        <v>3</v>
      </c>
      <c r="Y240" s="107" t="s">
        <v>92</v>
      </c>
      <c r="Z240" s="107" t="s">
        <v>104</v>
      </c>
      <c r="AA240" s="107" t="s">
        <v>2</v>
      </c>
      <c r="AB240" s="107" t="s">
        <v>0</v>
      </c>
      <c r="AC240" s="107" t="s">
        <v>1</v>
      </c>
    </row>
    <row r="241" spans="1:29" x14ac:dyDescent="0.25">
      <c r="A241" s="167"/>
      <c r="B241" s="25"/>
      <c r="C241" s="25"/>
      <c r="D241" s="25"/>
      <c r="E241" s="25"/>
      <c r="F241" s="107" t="s">
        <v>12</v>
      </c>
      <c r="G241" s="107" t="s">
        <v>3</v>
      </c>
      <c r="H241" s="107" t="s">
        <v>92</v>
      </c>
      <c r="I241" s="107" t="s">
        <v>13</v>
      </c>
      <c r="J241" s="107" t="s">
        <v>2</v>
      </c>
      <c r="K241" s="107" t="s">
        <v>0</v>
      </c>
      <c r="L241" s="3" t="s">
        <v>1</v>
      </c>
      <c r="M241" s="3" t="s">
        <v>14</v>
      </c>
      <c r="N241" s="3" t="s">
        <v>4</v>
      </c>
      <c r="O241" s="3" t="s">
        <v>5</v>
      </c>
      <c r="P241" s="3" t="s">
        <v>6</v>
      </c>
      <c r="Q241" s="3" t="s">
        <v>102</v>
      </c>
      <c r="R241" s="4"/>
      <c r="S241" s="3" t="s">
        <v>94</v>
      </c>
      <c r="T241" s="3" t="s">
        <v>93</v>
      </c>
      <c r="W241">
        <v>10</v>
      </c>
      <c r="X241">
        <v>76</v>
      </c>
      <c r="Y241">
        <v>207</v>
      </c>
      <c r="Z241">
        <v>256</v>
      </c>
      <c r="AA241">
        <v>644</v>
      </c>
      <c r="AB241">
        <v>576</v>
      </c>
      <c r="AC241">
        <v>356</v>
      </c>
    </row>
    <row r="242" spans="1:29" ht="15.75" thickBot="1" x14ac:dyDescent="0.3">
      <c r="A242" s="167"/>
      <c r="B242" s="25">
        <v>91166</v>
      </c>
      <c r="C242" s="25" t="s">
        <v>50</v>
      </c>
      <c r="D242" s="25">
        <v>2</v>
      </c>
      <c r="E242" s="25" t="s">
        <v>23</v>
      </c>
      <c r="F242" s="20">
        <v>12462</v>
      </c>
      <c r="G242" s="61">
        <v>748</v>
      </c>
      <c r="H242" s="61">
        <v>2044</v>
      </c>
      <c r="I242" s="31">
        <v>1892</v>
      </c>
      <c r="J242" s="31">
        <v>3864</v>
      </c>
      <c r="K242" s="31">
        <v>2528</v>
      </c>
      <c r="L242" s="22">
        <v>1386</v>
      </c>
      <c r="M242" s="119">
        <f>I242/(F242-G242-H242)</f>
        <v>0.19565667011375387</v>
      </c>
      <c r="N242" s="23">
        <f>J242/(F242-G242-H242)</f>
        <v>0.39958634953464323</v>
      </c>
      <c r="O242" s="23">
        <f>K242/(F242-G242-H242)</f>
        <v>0.26142709410548087</v>
      </c>
      <c r="P242" s="24">
        <f>L242/(F242-G242-H242)</f>
        <v>0.14332988624612203</v>
      </c>
      <c r="Q242" s="44" t="s">
        <v>98</v>
      </c>
      <c r="R242" s="27"/>
      <c r="S242" s="2">
        <f>H242/F242</f>
        <v>0.16401861659444711</v>
      </c>
      <c r="T242" s="72">
        <f>G242/F242</f>
        <v>6.0022468303643078E-2</v>
      </c>
      <c r="W242">
        <v>9</v>
      </c>
      <c r="X242">
        <v>82</v>
      </c>
      <c r="Y242">
        <v>246</v>
      </c>
      <c r="Z242">
        <v>336</v>
      </c>
      <c r="AA242">
        <v>802</v>
      </c>
      <c r="AB242">
        <v>572</v>
      </c>
      <c r="AC242">
        <v>337</v>
      </c>
    </row>
    <row r="243" spans="1:29" x14ac:dyDescent="0.25">
      <c r="A243" s="167"/>
      <c r="B243" s="25"/>
      <c r="C243" s="25" t="s">
        <v>18</v>
      </c>
      <c r="D243" s="25"/>
      <c r="E243" s="25"/>
      <c r="F243" s="89">
        <f>SUM(G243:L243)</f>
        <v>2115</v>
      </c>
      <c r="G243" s="90">
        <f t="shared" ref="G243:H243" si="166">X241</f>
        <v>76</v>
      </c>
      <c r="H243" s="90">
        <f t="shared" si="166"/>
        <v>207</v>
      </c>
      <c r="I243" s="90">
        <f>Z241</f>
        <v>256</v>
      </c>
      <c r="J243" s="90">
        <f>AA241</f>
        <v>644</v>
      </c>
      <c r="K243" s="90">
        <f>AB241</f>
        <v>576</v>
      </c>
      <c r="L243" s="91">
        <f>AC241</f>
        <v>356</v>
      </c>
      <c r="M243" s="92">
        <f>I243/(F243-G243-H243)</f>
        <v>0.13973799126637554</v>
      </c>
      <c r="N243" s="93">
        <f>J243/(F243-G243-H243)</f>
        <v>0.35152838427947597</v>
      </c>
      <c r="O243" s="93">
        <f>K243/(F243-G243-H243)</f>
        <v>0.31441048034934499</v>
      </c>
      <c r="P243" s="94">
        <f>L243/(F243-G243-H243)</f>
        <v>0.1943231441048035</v>
      </c>
      <c r="Q243" s="85" t="s">
        <v>103</v>
      </c>
      <c r="R243" s="27"/>
      <c r="S243" s="2">
        <f t="shared" ref="S243:S246" si="167">H243/F243</f>
        <v>9.7872340425531917E-2</v>
      </c>
      <c r="T243" s="72">
        <f t="shared" ref="T243:T246" si="168">G243/F243</f>
        <v>3.5933806146572107E-2</v>
      </c>
      <c r="W243">
        <v>8</v>
      </c>
      <c r="X243">
        <v>106</v>
      </c>
      <c r="Y243">
        <v>311</v>
      </c>
      <c r="Z243">
        <v>236</v>
      </c>
      <c r="AA243">
        <v>552</v>
      </c>
      <c r="AB243">
        <v>352</v>
      </c>
      <c r="AC243">
        <v>200</v>
      </c>
    </row>
    <row r="244" spans="1:29" x14ac:dyDescent="0.25">
      <c r="A244" s="167"/>
      <c r="B244" s="25"/>
      <c r="C244" s="25"/>
      <c r="D244" s="25"/>
      <c r="E244" s="25"/>
      <c r="F244" s="14">
        <f>SUM(G244:L244)</f>
        <v>6247</v>
      </c>
      <c r="G244" s="15">
        <f t="shared" ref="G244:L244" si="169">SUM(X241:X243)</f>
        <v>264</v>
      </c>
      <c r="H244" s="15">
        <f t="shared" si="169"/>
        <v>764</v>
      </c>
      <c r="I244" s="15">
        <f t="shared" si="169"/>
        <v>828</v>
      </c>
      <c r="J244" s="15">
        <f t="shared" si="169"/>
        <v>1998</v>
      </c>
      <c r="K244" s="15">
        <f t="shared" si="169"/>
        <v>1500</v>
      </c>
      <c r="L244" s="86">
        <f t="shared" si="169"/>
        <v>893</v>
      </c>
      <c r="M244" s="17">
        <f>I244/(F244-G244-H244)</f>
        <v>0.15865108258287028</v>
      </c>
      <c r="N244" s="18">
        <f>J244/(F244-G244-H244)</f>
        <v>0.38283196014562176</v>
      </c>
      <c r="O244" s="18">
        <f>K244/(F244-G244-H244)</f>
        <v>0.28741138149070705</v>
      </c>
      <c r="P244" s="19">
        <f>L244/(F244-G244-H244)</f>
        <v>0.17110557578080091</v>
      </c>
      <c r="Q244" s="85" t="s">
        <v>99</v>
      </c>
      <c r="R244" s="4"/>
      <c r="S244" s="2">
        <f t="shared" si="167"/>
        <v>0.12229870337762126</v>
      </c>
      <c r="T244" s="72">
        <f t="shared" si="168"/>
        <v>4.226028493676965E-2</v>
      </c>
      <c r="W244">
        <v>3</v>
      </c>
      <c r="X244">
        <v>44</v>
      </c>
      <c r="Y244">
        <v>116</v>
      </c>
      <c r="Z244">
        <v>108</v>
      </c>
      <c r="AA244">
        <v>128</v>
      </c>
      <c r="AB244">
        <v>44</v>
      </c>
      <c r="AC244">
        <v>27</v>
      </c>
    </row>
    <row r="245" spans="1:29" x14ac:dyDescent="0.25">
      <c r="A245" s="167"/>
      <c r="B245" s="25"/>
      <c r="C245" s="25"/>
      <c r="D245" s="25"/>
      <c r="E245" s="25"/>
      <c r="F245" s="14">
        <f>SUM(G245:L245)</f>
        <v>5484</v>
      </c>
      <c r="G245" s="30">
        <f t="shared" ref="G245:H245" si="170">G242-G244-G246</f>
        <v>413</v>
      </c>
      <c r="H245" s="30">
        <f t="shared" si="170"/>
        <v>1110</v>
      </c>
      <c r="I245" s="30">
        <f>I242-I244-I246</f>
        <v>910</v>
      </c>
      <c r="J245" s="30">
        <f t="shared" ref="J245" si="171">J242-J244-J246</f>
        <v>1648</v>
      </c>
      <c r="K245" s="30">
        <f>K242-K244-K246</f>
        <v>954</v>
      </c>
      <c r="L245" s="86">
        <f t="shared" ref="L245" si="172">L242-L244-L246</f>
        <v>449</v>
      </c>
      <c r="M245" s="120">
        <f>I245/(F245-G245-H245)</f>
        <v>0.22973996465539007</v>
      </c>
      <c r="N245" s="18">
        <f>J245/(F245-G245-H245)</f>
        <v>0.41605655137591518</v>
      </c>
      <c r="O245" s="18">
        <f>K245/(F245-G245-H245)</f>
        <v>0.2408482706387276</v>
      </c>
      <c r="P245" s="19">
        <f>L245/(F245-G245-H245)</f>
        <v>0.11335521332996717</v>
      </c>
      <c r="Q245" s="85" t="s">
        <v>184</v>
      </c>
      <c r="R245" s="4"/>
      <c r="S245" s="76">
        <f t="shared" si="167"/>
        <v>0.2024070021881838</v>
      </c>
      <c r="T245" s="72">
        <f t="shared" si="168"/>
        <v>7.5309992706053971E-2</v>
      </c>
      <c r="W245">
        <v>2</v>
      </c>
      <c r="X245">
        <v>23</v>
      </c>
      <c r="Y245">
        <v>39</v>
      </c>
      <c r="Z245">
        <v>30</v>
      </c>
      <c r="AA245">
        <v>62</v>
      </c>
      <c r="AB245">
        <v>21</v>
      </c>
      <c r="AC245">
        <v>14</v>
      </c>
    </row>
    <row r="246" spans="1:29" ht="15.75" thickBot="1" x14ac:dyDescent="0.3">
      <c r="A246" s="167"/>
      <c r="B246" s="3"/>
      <c r="C246" s="3"/>
      <c r="D246" s="3"/>
      <c r="E246" s="3"/>
      <c r="F246" s="20">
        <f>SUM(G246:L246)</f>
        <v>731</v>
      </c>
      <c r="G246" s="31">
        <f t="shared" ref="G246:L246" si="173">SUM(X244:X246)</f>
        <v>71</v>
      </c>
      <c r="H246" s="31">
        <f t="shared" si="173"/>
        <v>170</v>
      </c>
      <c r="I246" s="31">
        <f t="shared" si="173"/>
        <v>154</v>
      </c>
      <c r="J246" s="31">
        <f t="shared" si="173"/>
        <v>218</v>
      </c>
      <c r="K246" s="31">
        <f t="shared" si="173"/>
        <v>74</v>
      </c>
      <c r="L246" s="87">
        <f t="shared" si="173"/>
        <v>44</v>
      </c>
      <c r="M246" s="119">
        <f>I246/(F246-G246-H246)</f>
        <v>0.31428571428571428</v>
      </c>
      <c r="N246" s="23">
        <f>J246/(F246-G246-H246)</f>
        <v>0.44489795918367347</v>
      </c>
      <c r="O246" s="23">
        <f>K246/(F246-G246-H246)</f>
        <v>0.15102040816326531</v>
      </c>
      <c r="P246" s="24">
        <f>L246/(F246-G246-H246)</f>
        <v>8.9795918367346933E-2</v>
      </c>
      <c r="Q246" s="85" t="s">
        <v>100</v>
      </c>
      <c r="R246" s="4"/>
      <c r="S246" s="76">
        <f t="shared" si="167"/>
        <v>0.23255813953488372</v>
      </c>
      <c r="T246" s="72">
        <f t="shared" si="168"/>
        <v>9.7127222982216141E-2</v>
      </c>
      <c r="W246">
        <v>1</v>
      </c>
      <c r="X246">
        <v>4</v>
      </c>
      <c r="Y246">
        <v>15</v>
      </c>
      <c r="Z246">
        <v>16</v>
      </c>
      <c r="AA246">
        <v>28</v>
      </c>
      <c r="AB246">
        <v>9</v>
      </c>
      <c r="AC246">
        <v>3</v>
      </c>
    </row>
    <row r="247" spans="1:29" x14ac:dyDescent="0.25">
      <c r="B247" s="3"/>
      <c r="C247" s="3"/>
      <c r="D247" s="3"/>
      <c r="E247" s="3"/>
      <c r="F247" s="3"/>
      <c r="G247" s="3"/>
      <c r="H247" s="3"/>
      <c r="I247" s="3"/>
      <c r="J247" s="3"/>
      <c r="K247" s="3"/>
      <c r="L247" s="3"/>
      <c r="M247" s="3"/>
      <c r="N247" s="3"/>
      <c r="O247" s="3"/>
      <c r="P247" s="3"/>
      <c r="Q247" s="3"/>
      <c r="R247" s="4"/>
      <c r="S247" s="4"/>
    </row>
    <row r="248" spans="1:29" x14ac:dyDescent="0.25">
      <c r="A248" s="106"/>
      <c r="B248" s="106"/>
      <c r="C248" s="106"/>
      <c r="D248" s="106"/>
      <c r="E248" s="106"/>
      <c r="F248" s="106"/>
      <c r="G248" s="106"/>
      <c r="H248" s="106"/>
      <c r="I248" s="106"/>
      <c r="J248" s="106"/>
      <c r="K248" s="106"/>
      <c r="L248" s="106"/>
      <c r="M248" s="106"/>
      <c r="N248" s="106"/>
      <c r="O248" s="106"/>
      <c r="P248" s="106"/>
      <c r="Q248" s="68"/>
      <c r="R248" s="106"/>
      <c r="S248" s="106"/>
      <c r="W248" s="3">
        <v>91387</v>
      </c>
      <c r="X248" s="107" t="s">
        <v>3</v>
      </c>
      <c r="Y248" s="107" t="s">
        <v>92</v>
      </c>
      <c r="Z248" s="107" t="s">
        <v>104</v>
      </c>
      <c r="AA248" s="107" t="s">
        <v>2</v>
      </c>
      <c r="AB248" s="107" t="s">
        <v>0</v>
      </c>
      <c r="AC248" s="107" t="s">
        <v>1</v>
      </c>
    </row>
    <row r="249" spans="1:29" x14ac:dyDescent="0.25">
      <c r="B249" s="107" t="s">
        <v>9</v>
      </c>
      <c r="C249" s="1"/>
      <c r="D249" s="107" t="s">
        <v>10</v>
      </c>
      <c r="E249" s="107"/>
      <c r="F249" s="107" t="s">
        <v>12</v>
      </c>
      <c r="G249" s="107" t="s">
        <v>3</v>
      </c>
      <c r="H249" s="107" t="s">
        <v>92</v>
      </c>
      <c r="I249" s="107" t="s">
        <v>13</v>
      </c>
      <c r="J249" s="107" t="s">
        <v>2</v>
      </c>
      <c r="K249" s="107" t="s">
        <v>0</v>
      </c>
      <c r="L249" s="3" t="s">
        <v>1</v>
      </c>
      <c r="M249" s="3" t="s">
        <v>14</v>
      </c>
      <c r="N249" s="3" t="s">
        <v>4</v>
      </c>
      <c r="O249" s="3" t="s">
        <v>5</v>
      </c>
      <c r="P249" s="3" t="s">
        <v>6</v>
      </c>
      <c r="Q249" s="3" t="s">
        <v>102</v>
      </c>
      <c r="R249" s="4"/>
      <c r="S249" s="3"/>
      <c r="T249" s="3"/>
      <c r="W249">
        <v>10</v>
      </c>
      <c r="Z249">
        <v>22</v>
      </c>
      <c r="AA249">
        <v>123</v>
      </c>
      <c r="AB249">
        <v>161</v>
      </c>
      <c r="AC249">
        <v>297</v>
      </c>
    </row>
    <row r="250" spans="1:29" ht="15.75" thickBot="1" x14ac:dyDescent="0.3">
      <c r="A250" s="164" t="s">
        <v>201</v>
      </c>
      <c r="B250" s="3">
        <v>91387</v>
      </c>
      <c r="C250" s="107" t="s">
        <v>91</v>
      </c>
      <c r="D250" s="107">
        <v>4</v>
      </c>
      <c r="E250" s="107" t="s">
        <v>16</v>
      </c>
      <c r="F250" s="20">
        <f>SUM(I250:L250)</f>
        <v>2663</v>
      </c>
      <c r="G250" s="61"/>
      <c r="H250" s="61"/>
      <c r="I250" s="31">
        <v>217</v>
      </c>
      <c r="J250" s="31">
        <v>727</v>
      </c>
      <c r="K250" s="31">
        <v>677</v>
      </c>
      <c r="L250" s="22">
        <v>1042</v>
      </c>
      <c r="M250" s="28">
        <f>I250/(F250-G250-H250)</f>
        <v>8.1487044686443855E-2</v>
      </c>
      <c r="N250" s="23">
        <f>J250/(F250-G250-H250)</f>
        <v>0.27300037551633494</v>
      </c>
      <c r="O250" s="23">
        <f>K250/(F250-G250-H250)</f>
        <v>0.25422455876830641</v>
      </c>
      <c r="P250" s="78">
        <f>L250/(F250-G250-H250)</f>
        <v>0.39128802102891475</v>
      </c>
      <c r="Q250" s="44" t="s">
        <v>98</v>
      </c>
      <c r="R250" s="27"/>
      <c r="S250" s="2"/>
      <c r="T250" s="72"/>
      <c r="W250">
        <v>9</v>
      </c>
      <c r="Z250">
        <v>16</v>
      </c>
      <c r="AA250">
        <v>65</v>
      </c>
      <c r="AB250">
        <v>72</v>
      </c>
      <c r="AC250">
        <v>140</v>
      </c>
    </row>
    <row r="251" spans="1:29" x14ac:dyDescent="0.25">
      <c r="A251" s="164"/>
      <c r="B251" s="3"/>
      <c r="C251" s="107" t="s">
        <v>18</v>
      </c>
      <c r="D251" s="107"/>
      <c r="E251" s="107"/>
      <c r="F251" s="89">
        <f>SUM(G251:L251)</f>
        <v>603</v>
      </c>
      <c r="G251" s="90"/>
      <c r="H251" s="90"/>
      <c r="I251" s="90">
        <f>Z249</f>
        <v>22</v>
      </c>
      <c r="J251" s="90">
        <f>AA249</f>
        <v>123</v>
      </c>
      <c r="K251" s="90">
        <f>AB249</f>
        <v>161</v>
      </c>
      <c r="L251" s="91">
        <f>AC249</f>
        <v>297</v>
      </c>
      <c r="M251" s="92">
        <f>I251/(F251-G251-H251)</f>
        <v>3.6484245439469321E-2</v>
      </c>
      <c r="N251" s="93">
        <f>J251/(F251-G251-H251)</f>
        <v>0.20398009950248755</v>
      </c>
      <c r="O251" s="93">
        <f>K251/(F251-G251-H251)</f>
        <v>0.2669983416252073</v>
      </c>
      <c r="P251" s="102">
        <f>L251/(F251-G251-H251)</f>
        <v>0.4925373134328358</v>
      </c>
      <c r="Q251" s="85" t="s">
        <v>103</v>
      </c>
      <c r="R251" s="27"/>
      <c r="S251" s="2"/>
      <c r="T251" s="72"/>
      <c r="W251">
        <v>8</v>
      </c>
      <c r="Z251">
        <v>30</v>
      </c>
      <c r="AA251">
        <v>58</v>
      </c>
      <c r="AB251">
        <v>52</v>
      </c>
      <c r="AC251">
        <v>69</v>
      </c>
    </row>
    <row r="252" spans="1:29" x14ac:dyDescent="0.25">
      <c r="A252" s="164"/>
      <c r="B252" s="107"/>
      <c r="C252" s="107"/>
      <c r="D252" s="107"/>
      <c r="E252" s="107"/>
      <c r="F252" s="14">
        <f>SUM(G252:L252)</f>
        <v>1105</v>
      </c>
      <c r="G252" s="15"/>
      <c r="H252" s="15"/>
      <c r="I252" s="15">
        <f>SUM(Z249:Z251)</f>
        <v>68</v>
      </c>
      <c r="J252" s="15">
        <f t="shared" ref="J252:L252" si="174">SUM(AA249:AA251)</f>
        <v>246</v>
      </c>
      <c r="K252" s="15">
        <f t="shared" si="174"/>
        <v>285</v>
      </c>
      <c r="L252" s="86">
        <f t="shared" si="174"/>
        <v>506</v>
      </c>
      <c r="M252" s="17">
        <f>I252/(F252-G252-H252)</f>
        <v>6.1538461538461542E-2</v>
      </c>
      <c r="N252" s="18">
        <f>J252/(F252-G252-H252)</f>
        <v>0.22262443438914026</v>
      </c>
      <c r="O252" s="18">
        <f>K252/(F252-G252-H252)</f>
        <v>0.25791855203619912</v>
      </c>
      <c r="P252" s="74">
        <f>L252/(F252-G252-H252)</f>
        <v>0.45791855203619908</v>
      </c>
      <c r="Q252" s="85" t="s">
        <v>99</v>
      </c>
      <c r="R252" s="4"/>
      <c r="S252" s="2"/>
      <c r="T252" s="72"/>
      <c r="W252">
        <v>3</v>
      </c>
      <c r="Z252">
        <v>21</v>
      </c>
      <c r="AA252">
        <v>76</v>
      </c>
      <c r="AB252">
        <v>44</v>
      </c>
      <c r="AC252">
        <v>42</v>
      </c>
    </row>
    <row r="253" spans="1:29" x14ac:dyDescent="0.25">
      <c r="A253" s="164"/>
      <c r="B253" s="107"/>
      <c r="C253" s="1"/>
      <c r="D253" s="107"/>
      <c r="E253" s="107"/>
      <c r="F253" s="14">
        <f>SUM(G253:L253)</f>
        <v>1219</v>
      </c>
      <c r="G253" s="30"/>
      <c r="H253" s="30"/>
      <c r="I253" s="30">
        <f>I250-I252-I254</f>
        <v>103</v>
      </c>
      <c r="J253" s="30">
        <f t="shared" ref="J253:L253" si="175">J250-J252-J254</f>
        <v>343</v>
      </c>
      <c r="K253" s="30">
        <f t="shared" si="175"/>
        <v>332</v>
      </c>
      <c r="L253" s="86">
        <f t="shared" si="175"/>
        <v>441</v>
      </c>
      <c r="M253" s="17">
        <f>I253/(F253-G253-H253)</f>
        <v>8.4495488105004096E-2</v>
      </c>
      <c r="N253" s="18">
        <f>J253/(F253-G253-H253)</f>
        <v>0.28137817883511074</v>
      </c>
      <c r="O253" s="18">
        <f>K253/(F253-G253-H253)</f>
        <v>0.2723543888433142</v>
      </c>
      <c r="P253" s="74">
        <f>L253/(F253-G253-H253)</f>
        <v>0.36177194421657094</v>
      </c>
      <c r="Q253" s="85" t="s">
        <v>184</v>
      </c>
      <c r="R253" s="4"/>
      <c r="S253" s="2"/>
      <c r="T253" s="72"/>
      <c r="W253">
        <v>2</v>
      </c>
      <c r="Z253">
        <v>16</v>
      </c>
      <c r="AA253">
        <v>37</v>
      </c>
      <c r="AB253">
        <v>12</v>
      </c>
      <c r="AC253">
        <v>48</v>
      </c>
    </row>
    <row r="254" spans="1:29" ht="15.75" thickBot="1" x14ac:dyDescent="0.3">
      <c r="A254" s="164"/>
      <c r="B254" s="107"/>
      <c r="C254" s="1"/>
      <c r="D254" s="107"/>
      <c r="E254" s="107"/>
      <c r="F254" s="20">
        <f>SUM(G254:L254)</f>
        <v>339</v>
      </c>
      <c r="G254" s="31"/>
      <c r="H254" s="31"/>
      <c r="I254" s="31">
        <f>SUM(Z252:Z254)</f>
        <v>46</v>
      </c>
      <c r="J254" s="31">
        <f t="shared" ref="J254:L254" si="176">SUM(AA252:AA254)</f>
        <v>138</v>
      </c>
      <c r="K254" s="31">
        <f t="shared" si="176"/>
        <v>60</v>
      </c>
      <c r="L254" s="87">
        <f t="shared" si="176"/>
        <v>95</v>
      </c>
      <c r="M254" s="28">
        <f>I254/(F254-G254-H254)</f>
        <v>0.13569321533923304</v>
      </c>
      <c r="N254" s="23">
        <f>J254/(F254-G254-H254)</f>
        <v>0.40707964601769914</v>
      </c>
      <c r="O254" s="23">
        <f>K254/(F254-G254-H254)</f>
        <v>0.17699115044247787</v>
      </c>
      <c r="P254" s="24">
        <f>L254/(F254-G254-H254)</f>
        <v>0.28023598820058998</v>
      </c>
      <c r="Q254" s="85" t="s">
        <v>100</v>
      </c>
      <c r="R254" s="4"/>
      <c r="S254" s="4"/>
      <c r="W254">
        <v>1</v>
      </c>
      <c r="Z254">
        <v>9</v>
      </c>
      <c r="AA254">
        <v>25</v>
      </c>
      <c r="AB254">
        <v>4</v>
      </c>
      <c r="AC254">
        <v>5</v>
      </c>
    </row>
    <row r="255" spans="1:29" x14ac:dyDescent="0.25">
      <c r="A255" s="164"/>
      <c r="B255" s="107"/>
      <c r="C255" s="1"/>
      <c r="D255" s="107"/>
      <c r="E255" s="107"/>
      <c r="F255" s="107"/>
      <c r="G255" s="107"/>
      <c r="H255" s="107"/>
      <c r="I255" s="107"/>
      <c r="J255" s="107"/>
      <c r="K255" s="107"/>
      <c r="L255" s="3"/>
      <c r="M255" s="3"/>
      <c r="N255" s="3"/>
      <c r="O255" s="3"/>
      <c r="P255" s="3"/>
      <c r="Q255" s="3"/>
      <c r="R255" s="4"/>
      <c r="S255" s="4"/>
      <c r="W255" s="3">
        <v>91388</v>
      </c>
      <c r="X255" s="107" t="s">
        <v>3</v>
      </c>
      <c r="Y255" s="107" t="s">
        <v>92</v>
      </c>
      <c r="Z255" s="107" t="s">
        <v>104</v>
      </c>
      <c r="AA255" s="107" t="s">
        <v>2</v>
      </c>
      <c r="AB255" s="107" t="s">
        <v>0</v>
      </c>
      <c r="AC255" s="107" t="s">
        <v>1</v>
      </c>
    </row>
    <row r="256" spans="1:29" x14ac:dyDescent="0.25">
      <c r="A256" s="164"/>
      <c r="B256" s="107"/>
      <c r="C256" s="1"/>
      <c r="D256" s="107"/>
      <c r="E256" s="107"/>
      <c r="F256" s="107" t="s">
        <v>12</v>
      </c>
      <c r="G256" s="107" t="s">
        <v>3</v>
      </c>
      <c r="H256" s="107" t="s">
        <v>92</v>
      </c>
      <c r="I256" s="107" t="s">
        <v>13</v>
      </c>
      <c r="J256" s="107" t="s">
        <v>2</v>
      </c>
      <c r="K256" s="107" t="s">
        <v>0</v>
      </c>
      <c r="L256" s="3" t="s">
        <v>1</v>
      </c>
      <c r="M256" s="3" t="s">
        <v>14</v>
      </c>
      <c r="N256" s="3" t="s">
        <v>4</v>
      </c>
      <c r="O256" s="3" t="s">
        <v>5</v>
      </c>
      <c r="P256" s="3" t="s">
        <v>6</v>
      </c>
      <c r="Q256" s="3" t="s">
        <v>102</v>
      </c>
      <c r="R256" s="4"/>
      <c r="S256" s="3"/>
      <c r="T256" s="3"/>
      <c r="W256">
        <v>10</v>
      </c>
      <c r="Z256">
        <v>27</v>
      </c>
      <c r="AA256">
        <v>186</v>
      </c>
      <c r="AB256">
        <v>283</v>
      </c>
      <c r="AC256">
        <v>786</v>
      </c>
    </row>
    <row r="257" spans="1:29" ht="15" customHeight="1" thickBot="1" x14ac:dyDescent="0.3">
      <c r="A257" s="164"/>
      <c r="B257" s="3">
        <v>91388</v>
      </c>
      <c r="C257" s="3" t="s">
        <v>51</v>
      </c>
      <c r="D257" s="3">
        <v>3</v>
      </c>
      <c r="E257" s="3" t="s">
        <v>16</v>
      </c>
      <c r="F257" s="20">
        <f>SUM(I257:L257)</f>
        <v>9303</v>
      </c>
      <c r="G257" s="61"/>
      <c r="H257" s="61"/>
      <c r="I257" s="31">
        <v>420</v>
      </c>
      <c r="J257" s="31">
        <v>1640</v>
      </c>
      <c r="K257" s="31">
        <v>2285</v>
      </c>
      <c r="L257" s="22">
        <v>4958</v>
      </c>
      <c r="M257" s="28">
        <f>I257/(F257-G257-H257)</f>
        <v>4.5146726862302484E-2</v>
      </c>
      <c r="N257" s="23">
        <f>J257/(F257-G257-H257)</f>
        <v>0.17628721917660969</v>
      </c>
      <c r="O257" s="23">
        <f>K257/(F257-G257-H257)</f>
        <v>0.24561969257228852</v>
      </c>
      <c r="P257" s="78">
        <f>L257/(F257-G257-H257)</f>
        <v>0.53294636138879936</v>
      </c>
      <c r="Q257" s="44" t="s">
        <v>98</v>
      </c>
      <c r="R257" s="27"/>
      <c r="S257" s="2"/>
      <c r="T257" s="72"/>
      <c r="W257">
        <v>9</v>
      </c>
      <c r="Z257">
        <v>36</v>
      </c>
      <c r="AA257">
        <v>206</v>
      </c>
      <c r="AB257">
        <v>372</v>
      </c>
      <c r="AC257">
        <v>976</v>
      </c>
    </row>
    <row r="258" spans="1:29" x14ac:dyDescent="0.25">
      <c r="A258" s="164"/>
      <c r="B258" s="3"/>
      <c r="C258" s="3" t="s">
        <v>21</v>
      </c>
      <c r="D258" s="3"/>
      <c r="E258" s="3"/>
      <c r="F258" s="89">
        <f>SUM(G258:L258)</f>
        <v>1282</v>
      </c>
      <c r="G258" s="90"/>
      <c r="H258" s="90"/>
      <c r="I258" s="90">
        <f>Z256</f>
        <v>27</v>
      </c>
      <c r="J258" s="90">
        <f>AA256</f>
        <v>186</v>
      </c>
      <c r="K258" s="90">
        <f>AB256</f>
        <v>283</v>
      </c>
      <c r="L258" s="91">
        <f>AC256</f>
        <v>786</v>
      </c>
      <c r="M258" s="92">
        <f>I258/(F258-G258-H258)</f>
        <v>2.1060842433697349E-2</v>
      </c>
      <c r="N258" s="93">
        <f>J258/(F258-G258-H258)</f>
        <v>0.14508580343213728</v>
      </c>
      <c r="O258" s="93">
        <f>K258/(F258-G258-H258)</f>
        <v>0.22074882995319814</v>
      </c>
      <c r="P258" s="102">
        <f>L258/(F258-G258-H258)</f>
        <v>0.61310452418096728</v>
      </c>
      <c r="Q258" s="85" t="s">
        <v>103</v>
      </c>
      <c r="R258" s="27"/>
      <c r="S258" s="2"/>
      <c r="T258" s="72"/>
      <c r="W258">
        <v>8</v>
      </c>
      <c r="Z258">
        <v>73</v>
      </c>
      <c r="AA258">
        <v>310</v>
      </c>
      <c r="AB258">
        <v>368</v>
      </c>
      <c r="AC258">
        <v>651</v>
      </c>
    </row>
    <row r="259" spans="1:29" x14ac:dyDescent="0.25">
      <c r="A259" s="164"/>
      <c r="B259" s="3"/>
      <c r="C259" s="3"/>
      <c r="D259" s="3"/>
      <c r="E259" s="3"/>
      <c r="F259" s="14">
        <f>SUM(G259:L259)</f>
        <v>4274</v>
      </c>
      <c r="G259" s="15"/>
      <c r="H259" s="15"/>
      <c r="I259" s="15">
        <f>SUM(Z256:Z258)</f>
        <v>136</v>
      </c>
      <c r="J259" s="15">
        <f t="shared" ref="J259:L259" si="177">SUM(AA256:AA258)</f>
        <v>702</v>
      </c>
      <c r="K259" s="15">
        <f t="shared" si="177"/>
        <v>1023</v>
      </c>
      <c r="L259" s="86">
        <f t="shared" si="177"/>
        <v>2413</v>
      </c>
      <c r="M259" s="17">
        <f>I259/(F259-G259-H259)</f>
        <v>3.1820308844174076E-2</v>
      </c>
      <c r="N259" s="18">
        <f>J259/(F259-G259-H259)</f>
        <v>0.16424894712213384</v>
      </c>
      <c r="O259" s="18">
        <f>K259/(F259-G259-H259)</f>
        <v>0.23935423490875057</v>
      </c>
      <c r="P259" s="74">
        <f>L259/(F259-G259-H259)</f>
        <v>0.56457650912494151</v>
      </c>
      <c r="Q259" s="85" t="s">
        <v>99</v>
      </c>
      <c r="R259" s="4"/>
      <c r="S259" s="2"/>
      <c r="T259" s="72"/>
      <c r="W259">
        <v>3</v>
      </c>
      <c r="Z259">
        <v>31</v>
      </c>
      <c r="AA259">
        <v>109</v>
      </c>
      <c r="AB259">
        <v>155</v>
      </c>
      <c r="AC259">
        <v>219</v>
      </c>
    </row>
    <row r="260" spans="1:29" x14ac:dyDescent="0.25">
      <c r="A260" s="164"/>
      <c r="B260" s="3"/>
      <c r="C260" s="3"/>
      <c r="D260" s="3"/>
      <c r="E260" s="3"/>
      <c r="F260" s="14">
        <f>SUM(G260:L260)</f>
        <v>4067</v>
      </c>
      <c r="G260" s="30"/>
      <c r="H260" s="30"/>
      <c r="I260" s="30">
        <f>I257-I259-I261</f>
        <v>203</v>
      </c>
      <c r="J260" s="30">
        <f t="shared" ref="J260:L260" si="178">J257-J259-J261</f>
        <v>722</v>
      </c>
      <c r="K260" s="30">
        <f t="shared" si="178"/>
        <v>977</v>
      </c>
      <c r="L260" s="86">
        <f t="shared" si="178"/>
        <v>2165</v>
      </c>
      <c r="M260" s="17">
        <f>I260/(F260-G260-H260)</f>
        <v>4.9913941480206538E-2</v>
      </c>
      <c r="N260" s="18">
        <f>J260/(F260-G260-H260)</f>
        <v>0.17752643225965084</v>
      </c>
      <c r="O260" s="18">
        <f>K260/(F260-G260-H260)</f>
        <v>0.24022621096631425</v>
      </c>
      <c r="P260" s="74">
        <f>L260/(F260-G260-H260)</f>
        <v>0.53233341529382838</v>
      </c>
      <c r="Q260" s="85" t="s">
        <v>184</v>
      </c>
      <c r="R260" s="4"/>
      <c r="S260" s="2"/>
      <c r="T260" s="72"/>
      <c r="W260">
        <v>2</v>
      </c>
      <c r="Z260">
        <v>40</v>
      </c>
      <c r="AA260">
        <v>61</v>
      </c>
      <c r="AB260">
        <v>64</v>
      </c>
      <c r="AC260">
        <v>81</v>
      </c>
    </row>
    <row r="261" spans="1:29" ht="15.75" thickBot="1" x14ac:dyDescent="0.3">
      <c r="A261" s="164"/>
      <c r="B261" s="3"/>
      <c r="C261" s="3"/>
      <c r="D261" s="3"/>
      <c r="E261" s="3"/>
      <c r="F261" s="20">
        <f>SUM(G261:L261)</f>
        <v>962</v>
      </c>
      <c r="G261" s="31"/>
      <c r="H261" s="31"/>
      <c r="I261" s="31">
        <f>SUM(Z259:Z261)</f>
        <v>81</v>
      </c>
      <c r="J261" s="31">
        <f t="shared" ref="J261:L261" si="179">SUM(AA259:AA261)</f>
        <v>216</v>
      </c>
      <c r="K261" s="31">
        <f t="shared" si="179"/>
        <v>285</v>
      </c>
      <c r="L261" s="87">
        <f t="shared" si="179"/>
        <v>380</v>
      </c>
      <c r="M261" s="28">
        <f>I261/(F261-G261-H261)</f>
        <v>8.4199584199584204E-2</v>
      </c>
      <c r="N261" s="23">
        <f>J261/(F261-G261-H261)</f>
        <v>0.22453222453222454</v>
      </c>
      <c r="O261" s="23">
        <f>K261/(F261-G261-H261)</f>
        <v>0.29625779625779625</v>
      </c>
      <c r="P261" s="78">
        <f>L261/(F261-G261-H261)</f>
        <v>0.39501039501039503</v>
      </c>
      <c r="Q261" s="85" t="s">
        <v>100</v>
      </c>
      <c r="R261" s="4"/>
      <c r="S261" s="4"/>
      <c r="W261">
        <v>1</v>
      </c>
      <c r="Z261">
        <v>10</v>
      </c>
      <c r="AA261">
        <v>46</v>
      </c>
      <c r="AB261">
        <v>66</v>
      </c>
      <c r="AC261">
        <v>80</v>
      </c>
    </row>
    <row r="262" spans="1:29" x14ac:dyDescent="0.25">
      <c r="A262" s="164"/>
      <c r="B262" s="3"/>
      <c r="C262" s="3"/>
      <c r="D262" s="3"/>
      <c r="E262" s="3"/>
      <c r="F262" s="25"/>
      <c r="G262" s="25"/>
      <c r="H262" s="25"/>
      <c r="I262" s="25"/>
      <c r="J262" s="25"/>
      <c r="K262" s="25"/>
      <c r="L262" s="25"/>
      <c r="M262" s="25"/>
      <c r="N262" s="25"/>
      <c r="O262" s="25"/>
      <c r="P262" s="25"/>
      <c r="Q262" s="3"/>
      <c r="R262" s="4"/>
      <c r="S262" s="4"/>
      <c r="W262" s="3">
        <v>91393</v>
      </c>
      <c r="X262" s="107" t="s">
        <v>3</v>
      </c>
      <c r="Y262" s="107" t="s">
        <v>92</v>
      </c>
      <c r="Z262" s="107" t="s">
        <v>104</v>
      </c>
      <c r="AA262" s="107" t="s">
        <v>2</v>
      </c>
      <c r="AB262" s="107" t="s">
        <v>0</v>
      </c>
      <c r="AC262" s="107" t="s">
        <v>1</v>
      </c>
    </row>
    <row r="263" spans="1:29" x14ac:dyDescent="0.25">
      <c r="A263" s="164"/>
      <c r="B263" s="3"/>
      <c r="C263" s="3"/>
      <c r="D263" s="3"/>
      <c r="E263" s="3"/>
      <c r="F263" s="107" t="s">
        <v>12</v>
      </c>
      <c r="G263" s="107" t="s">
        <v>3</v>
      </c>
      <c r="H263" s="107" t="s">
        <v>92</v>
      </c>
      <c r="I263" s="107" t="s">
        <v>13</v>
      </c>
      <c r="J263" s="107" t="s">
        <v>2</v>
      </c>
      <c r="K263" s="107" t="s">
        <v>0</v>
      </c>
      <c r="L263" s="3" t="s">
        <v>1</v>
      </c>
      <c r="M263" s="3" t="s">
        <v>14</v>
      </c>
      <c r="N263" s="3" t="s">
        <v>4</v>
      </c>
      <c r="O263" s="3" t="s">
        <v>5</v>
      </c>
      <c r="P263" s="3" t="s">
        <v>6</v>
      </c>
      <c r="Q263" s="3" t="s">
        <v>102</v>
      </c>
      <c r="R263" s="4"/>
      <c r="S263" s="3"/>
      <c r="T263" s="3"/>
      <c r="W263">
        <v>10</v>
      </c>
      <c r="Z263">
        <v>100</v>
      </c>
      <c r="AA263">
        <v>173</v>
      </c>
      <c r="AB263">
        <v>254</v>
      </c>
      <c r="AC263">
        <v>1117</v>
      </c>
    </row>
    <row r="264" spans="1:29" ht="15.75" thickBot="1" x14ac:dyDescent="0.3">
      <c r="A264" s="164"/>
      <c r="B264" s="3">
        <v>91393</v>
      </c>
      <c r="C264" s="3" t="s">
        <v>52</v>
      </c>
      <c r="D264" s="3">
        <v>3</v>
      </c>
      <c r="E264" s="3" t="s">
        <v>16</v>
      </c>
      <c r="F264" s="20">
        <f>SUM(I264:L264)</f>
        <v>9512</v>
      </c>
      <c r="G264" s="61"/>
      <c r="H264" s="61"/>
      <c r="I264" s="31">
        <v>726</v>
      </c>
      <c r="J264" s="31">
        <v>1420</v>
      </c>
      <c r="K264" s="31">
        <v>1963</v>
      </c>
      <c r="L264" s="22">
        <v>5403</v>
      </c>
      <c r="M264" s="28">
        <f>I264/(F264-G264-H264)</f>
        <v>7.6324642556770392E-2</v>
      </c>
      <c r="N264" s="23">
        <f>J264/(F264-G264-H264)</f>
        <v>0.14928511354079058</v>
      </c>
      <c r="O264" s="23">
        <f>K264/(F264-G264-H264)</f>
        <v>0.20637089991589572</v>
      </c>
      <c r="P264" s="78">
        <f>L264/(F264-G264-H264)</f>
        <v>0.5680193439865433</v>
      </c>
      <c r="Q264" s="44" t="s">
        <v>98</v>
      </c>
      <c r="R264" s="27"/>
      <c r="S264" s="2"/>
      <c r="T264" s="72"/>
      <c r="W264">
        <v>9</v>
      </c>
      <c r="Z264">
        <v>97</v>
      </c>
      <c r="AA264">
        <v>206</v>
      </c>
      <c r="AB264">
        <v>301</v>
      </c>
      <c r="AC264">
        <v>979</v>
      </c>
    </row>
    <row r="265" spans="1:29" x14ac:dyDescent="0.25">
      <c r="A265" s="164"/>
      <c r="B265" s="3"/>
      <c r="C265" s="3" t="s">
        <v>21</v>
      </c>
      <c r="D265" s="3"/>
      <c r="E265" s="3"/>
      <c r="F265" s="89">
        <f>SUM(G265:L265)</f>
        <v>1644</v>
      </c>
      <c r="G265" s="90"/>
      <c r="H265" s="90"/>
      <c r="I265" s="90">
        <f>Z263</f>
        <v>100</v>
      </c>
      <c r="J265" s="90">
        <f>AA263</f>
        <v>173</v>
      </c>
      <c r="K265" s="90">
        <f>AB263</f>
        <v>254</v>
      </c>
      <c r="L265" s="91">
        <f>AC263</f>
        <v>1117</v>
      </c>
      <c r="M265" s="92">
        <f>I265/(F265-G265-H265)</f>
        <v>6.0827250608272508E-2</v>
      </c>
      <c r="N265" s="93">
        <f>J265/(F265-G265-H265)</f>
        <v>0.10523114355231143</v>
      </c>
      <c r="O265" s="93">
        <f>K265/(F265-G265-H265)</f>
        <v>0.15450121654501217</v>
      </c>
      <c r="P265" s="102">
        <f>L265/(F265-G265-H265)</f>
        <v>0.67944038929440387</v>
      </c>
      <c r="Q265" s="85" t="s">
        <v>103</v>
      </c>
      <c r="R265" s="27"/>
      <c r="S265" s="2"/>
      <c r="T265" s="72"/>
      <c r="W265">
        <v>8</v>
      </c>
      <c r="Z265">
        <v>122</v>
      </c>
      <c r="AA265">
        <v>247</v>
      </c>
      <c r="AB265">
        <v>295</v>
      </c>
      <c r="AC265">
        <v>717</v>
      </c>
    </row>
    <row r="266" spans="1:29" x14ac:dyDescent="0.25">
      <c r="A266" s="164"/>
      <c r="B266" s="3"/>
      <c r="C266" s="3"/>
      <c r="D266" s="3"/>
      <c r="E266" s="3"/>
      <c r="F266" s="14">
        <f>SUM(G266:L266)</f>
        <v>4608</v>
      </c>
      <c r="G266" s="15"/>
      <c r="H266" s="15"/>
      <c r="I266" s="15">
        <f>SUM(Z263:Z265)</f>
        <v>319</v>
      </c>
      <c r="J266" s="15">
        <f t="shared" ref="J266:L266" si="180">SUM(AA263:AA265)</f>
        <v>626</v>
      </c>
      <c r="K266" s="15">
        <f t="shared" si="180"/>
        <v>850</v>
      </c>
      <c r="L266" s="86">
        <f t="shared" si="180"/>
        <v>2813</v>
      </c>
      <c r="M266" s="17">
        <f>I266/(F266-G266-H266)</f>
        <v>6.9227430555555552E-2</v>
      </c>
      <c r="N266" s="18">
        <f>J266/(F266-G266-H266)</f>
        <v>0.13585069444444445</v>
      </c>
      <c r="O266" s="18">
        <f>K266/(F266-G266-H266)</f>
        <v>0.18446180555555555</v>
      </c>
      <c r="P266" s="74">
        <f>L266/(F266-G266-H266)</f>
        <v>0.61046006944444442</v>
      </c>
      <c r="Q266" s="85" t="s">
        <v>99</v>
      </c>
      <c r="R266" s="4"/>
      <c r="S266" s="2"/>
      <c r="T266" s="72"/>
      <c r="W266">
        <v>3</v>
      </c>
      <c r="Z266">
        <v>76</v>
      </c>
      <c r="AA266">
        <v>88</v>
      </c>
      <c r="AB266">
        <v>118</v>
      </c>
      <c r="AC266">
        <v>236</v>
      </c>
    </row>
    <row r="267" spans="1:29" x14ac:dyDescent="0.25">
      <c r="A267" s="164"/>
      <c r="B267" s="3"/>
      <c r="C267" s="3"/>
      <c r="D267" s="3"/>
      <c r="E267" s="3"/>
      <c r="F267" s="14">
        <f>SUM(G267:L267)</f>
        <v>3985</v>
      </c>
      <c r="G267" s="30"/>
      <c r="H267" s="30"/>
      <c r="I267" s="30">
        <f>I264-I266-I268</f>
        <v>265</v>
      </c>
      <c r="J267" s="30">
        <f t="shared" ref="J267:L267" si="181">J264-J266-J268</f>
        <v>616</v>
      </c>
      <c r="K267" s="30">
        <f t="shared" si="181"/>
        <v>906</v>
      </c>
      <c r="L267" s="86">
        <f t="shared" si="181"/>
        <v>2198</v>
      </c>
      <c r="M267" s="17">
        <f>I267/(F267-G267-H267)</f>
        <v>6.6499372647427848E-2</v>
      </c>
      <c r="N267" s="18">
        <f>J267/(F267-G267-H267)</f>
        <v>0.15457967377666249</v>
      </c>
      <c r="O267" s="18">
        <f>K267/(F267-G267-H267)</f>
        <v>0.2273525721455458</v>
      </c>
      <c r="P267" s="74">
        <f>L267/(F267-G267-H267)</f>
        <v>0.55156838143036391</v>
      </c>
      <c r="Q267" s="85" t="s">
        <v>184</v>
      </c>
      <c r="R267" s="4"/>
      <c r="S267" s="2"/>
      <c r="T267" s="72"/>
      <c r="W267">
        <v>2</v>
      </c>
      <c r="Z267">
        <v>40</v>
      </c>
      <c r="AA267">
        <v>41</v>
      </c>
      <c r="AB267">
        <v>51</v>
      </c>
      <c r="AC267">
        <v>70</v>
      </c>
    </row>
    <row r="268" spans="1:29" ht="15.75" thickBot="1" x14ac:dyDescent="0.3">
      <c r="A268" s="164"/>
      <c r="B268" s="3"/>
      <c r="C268" s="3"/>
      <c r="D268" s="3"/>
      <c r="E268" s="3"/>
      <c r="F268" s="20">
        <f>SUM(G268:L268)</f>
        <v>919</v>
      </c>
      <c r="G268" s="31"/>
      <c r="H268" s="31"/>
      <c r="I268" s="31">
        <f>SUM(Z266:Z268)</f>
        <v>142</v>
      </c>
      <c r="J268" s="31">
        <f t="shared" ref="J268:L268" si="182">SUM(AA266:AA268)</f>
        <v>178</v>
      </c>
      <c r="K268" s="31">
        <f t="shared" si="182"/>
        <v>207</v>
      </c>
      <c r="L268" s="87">
        <f t="shared" si="182"/>
        <v>392</v>
      </c>
      <c r="M268" s="28">
        <f>I268/(F268-G268-H268)</f>
        <v>0.15451577801958652</v>
      </c>
      <c r="N268" s="23">
        <f>J268/(F268-G268-H268)</f>
        <v>0.19368879216539717</v>
      </c>
      <c r="O268" s="23">
        <f>K268/(F268-G268-H268)</f>
        <v>0.22524483133841131</v>
      </c>
      <c r="P268" s="78">
        <f>L268/(F268-G268-H268)</f>
        <v>0.42655059847660498</v>
      </c>
      <c r="Q268" s="85" t="s">
        <v>100</v>
      </c>
      <c r="R268" s="4"/>
      <c r="S268" s="4"/>
      <c r="W268">
        <v>1</v>
      </c>
      <c r="Z268">
        <v>26</v>
      </c>
      <c r="AA268">
        <v>49</v>
      </c>
      <c r="AB268">
        <v>38</v>
      </c>
      <c r="AC268">
        <v>86</v>
      </c>
    </row>
    <row r="269" spans="1:29" x14ac:dyDescent="0.25">
      <c r="A269" s="164"/>
      <c r="B269" s="3"/>
      <c r="C269" s="3"/>
      <c r="D269" s="3"/>
      <c r="E269" s="3"/>
      <c r="F269" s="25"/>
      <c r="G269" s="25"/>
      <c r="H269" s="25"/>
      <c r="I269" s="25"/>
      <c r="J269" s="25"/>
      <c r="K269" s="25"/>
      <c r="L269" s="25"/>
      <c r="M269" s="25"/>
      <c r="N269" s="25"/>
      <c r="O269" s="25"/>
      <c r="P269" s="25"/>
      <c r="Q269" s="3"/>
      <c r="R269" s="4"/>
      <c r="S269" s="4"/>
      <c r="W269" s="3">
        <v>91390</v>
      </c>
      <c r="X269" s="107" t="s">
        <v>3</v>
      </c>
      <c r="Y269" s="107" t="s">
        <v>92</v>
      </c>
      <c r="Z269" s="107" t="s">
        <v>104</v>
      </c>
      <c r="AA269" s="107" t="s">
        <v>2</v>
      </c>
      <c r="AB269" s="107" t="s">
        <v>0</v>
      </c>
      <c r="AC269" s="107" t="s">
        <v>1</v>
      </c>
    </row>
    <row r="270" spans="1:29" x14ac:dyDescent="0.25">
      <c r="A270" s="164"/>
      <c r="B270" s="3"/>
      <c r="C270" s="3"/>
      <c r="D270" s="3"/>
      <c r="E270" s="3"/>
      <c r="F270" s="107" t="s">
        <v>12</v>
      </c>
      <c r="G270" s="107" t="s">
        <v>3</v>
      </c>
      <c r="H270" s="107" t="s">
        <v>92</v>
      </c>
      <c r="I270" s="107" t="s">
        <v>13</v>
      </c>
      <c r="J270" s="107" t="s">
        <v>2</v>
      </c>
      <c r="K270" s="107" t="s">
        <v>0</v>
      </c>
      <c r="L270" s="3" t="s">
        <v>1</v>
      </c>
      <c r="M270" s="3" t="s">
        <v>14</v>
      </c>
      <c r="N270" s="3" t="s">
        <v>4</v>
      </c>
      <c r="O270" s="3" t="s">
        <v>5</v>
      </c>
      <c r="P270" s="3" t="s">
        <v>6</v>
      </c>
      <c r="Q270" s="3" t="s">
        <v>102</v>
      </c>
      <c r="R270" s="4"/>
      <c r="S270" s="3" t="s">
        <v>94</v>
      </c>
      <c r="T270" s="3" t="s">
        <v>93</v>
      </c>
      <c r="W270">
        <v>10</v>
      </c>
      <c r="X270">
        <v>27</v>
      </c>
      <c r="Y270">
        <v>42</v>
      </c>
      <c r="Z270">
        <v>257</v>
      </c>
      <c r="AA270">
        <v>532</v>
      </c>
      <c r="AB270">
        <v>479</v>
      </c>
      <c r="AC270">
        <v>239</v>
      </c>
    </row>
    <row r="271" spans="1:29" ht="15.75" thickBot="1" x14ac:dyDescent="0.3">
      <c r="A271" s="164"/>
      <c r="B271" s="3">
        <v>91390</v>
      </c>
      <c r="C271" s="3" t="s">
        <v>53</v>
      </c>
      <c r="D271" s="3">
        <v>3</v>
      </c>
      <c r="E271" s="3" t="s">
        <v>23</v>
      </c>
      <c r="F271" s="20">
        <v>10067</v>
      </c>
      <c r="G271" s="61">
        <v>470</v>
      </c>
      <c r="H271" s="61">
        <v>608</v>
      </c>
      <c r="I271" s="31">
        <v>2401</v>
      </c>
      <c r="J271" s="31">
        <v>3165</v>
      </c>
      <c r="K271" s="31">
        <v>2454</v>
      </c>
      <c r="L271" s="22">
        <v>967</v>
      </c>
      <c r="M271" s="119">
        <f>I271/(F271-G271-H271)</f>
        <v>0.26710423851373899</v>
      </c>
      <c r="N271" s="23">
        <f>J271/(F271-G271-H271)</f>
        <v>0.35209700745355432</v>
      </c>
      <c r="O271" s="23">
        <f>K271/(F271-G271-H271)</f>
        <v>0.27300033374123928</v>
      </c>
      <c r="P271" s="24">
        <f>L271/(F271-G271-H271)</f>
        <v>0.10757592613193903</v>
      </c>
      <c r="Q271" s="44" t="s">
        <v>98</v>
      </c>
      <c r="R271" s="27"/>
      <c r="S271" s="2">
        <f>H271/F271</f>
        <v>6.0395351147313002E-2</v>
      </c>
      <c r="T271" s="72">
        <f>G271/F271</f>
        <v>4.6687195788218935E-2</v>
      </c>
      <c r="W271">
        <v>9</v>
      </c>
      <c r="X271">
        <v>52</v>
      </c>
      <c r="Y271">
        <v>68</v>
      </c>
      <c r="Z271">
        <v>341</v>
      </c>
      <c r="AA271">
        <v>585</v>
      </c>
      <c r="AB271">
        <v>497</v>
      </c>
      <c r="AC271">
        <v>194</v>
      </c>
    </row>
    <row r="272" spans="1:29" x14ac:dyDescent="0.25">
      <c r="A272" s="164"/>
      <c r="B272" s="3"/>
      <c r="C272" s="3" t="s">
        <v>54</v>
      </c>
      <c r="D272" s="3"/>
      <c r="E272" s="3"/>
      <c r="F272" s="89">
        <f>SUM(G272:L272)</f>
        <v>1576</v>
      </c>
      <c r="G272" s="90">
        <f t="shared" ref="G272:H272" si="183">X270</f>
        <v>27</v>
      </c>
      <c r="H272" s="90">
        <f t="shared" si="183"/>
        <v>42</v>
      </c>
      <c r="I272" s="90">
        <f>Z270</f>
        <v>257</v>
      </c>
      <c r="J272" s="90">
        <f>AA270</f>
        <v>532</v>
      </c>
      <c r="K272" s="90">
        <f>AB270</f>
        <v>479</v>
      </c>
      <c r="L272" s="91">
        <f>AC270</f>
        <v>239</v>
      </c>
      <c r="M272" s="92">
        <f>I272/(F272-G272-H272)</f>
        <v>0.17053749170537491</v>
      </c>
      <c r="N272" s="93">
        <f>J272/(F272-G272-H272)</f>
        <v>0.35301924353019243</v>
      </c>
      <c r="O272" s="93">
        <f>K272/(F272-G272-H272)</f>
        <v>0.31785003317850036</v>
      </c>
      <c r="P272" s="94">
        <f>L272/(F272-G272-H272)</f>
        <v>0.1585932315859323</v>
      </c>
      <c r="Q272" s="85" t="s">
        <v>103</v>
      </c>
      <c r="R272" s="27"/>
      <c r="S272" s="2">
        <f t="shared" ref="S272:S275" si="184">H272/F272</f>
        <v>2.6649746192893401E-2</v>
      </c>
      <c r="T272" s="72">
        <f t="shared" ref="T272:T275" si="185">G272/F272</f>
        <v>1.7131979695431471E-2</v>
      </c>
      <c r="W272">
        <v>8</v>
      </c>
      <c r="X272">
        <v>69</v>
      </c>
      <c r="Y272">
        <v>88</v>
      </c>
      <c r="Z272">
        <v>314</v>
      </c>
      <c r="AA272">
        <v>481</v>
      </c>
      <c r="AB272">
        <v>386</v>
      </c>
      <c r="AC272">
        <v>131</v>
      </c>
    </row>
    <row r="273" spans="1:29" x14ac:dyDescent="0.25">
      <c r="A273" s="164"/>
      <c r="B273" s="3"/>
      <c r="C273" s="3"/>
      <c r="D273" s="3"/>
      <c r="E273" s="3"/>
      <c r="F273" s="14">
        <f>SUM(G273:L273)</f>
        <v>4782</v>
      </c>
      <c r="G273" s="15">
        <f t="shared" ref="G273:L273" si="186">SUM(X270:X272)</f>
        <v>148</v>
      </c>
      <c r="H273" s="15">
        <f t="shared" si="186"/>
        <v>198</v>
      </c>
      <c r="I273" s="15">
        <f t="shared" si="186"/>
        <v>912</v>
      </c>
      <c r="J273" s="15">
        <f t="shared" si="186"/>
        <v>1598</v>
      </c>
      <c r="K273" s="15">
        <f t="shared" si="186"/>
        <v>1362</v>
      </c>
      <c r="L273" s="86">
        <f t="shared" si="186"/>
        <v>564</v>
      </c>
      <c r="M273" s="120">
        <f>I273/(F273-G273-H273)</f>
        <v>0.20559062218214608</v>
      </c>
      <c r="N273" s="18">
        <f>J273/(F273-G273-H273)</f>
        <v>0.36023444544634808</v>
      </c>
      <c r="O273" s="18">
        <f>K273/(F273-G273-H273)</f>
        <v>0.30703336339044185</v>
      </c>
      <c r="P273" s="19">
        <f>L273/(F273-G273-H273)</f>
        <v>0.12714156898106402</v>
      </c>
      <c r="Q273" s="85" t="s">
        <v>99</v>
      </c>
      <c r="R273" s="4"/>
      <c r="S273" s="2">
        <f t="shared" si="184"/>
        <v>4.1405269761606023E-2</v>
      </c>
      <c r="T273" s="72">
        <f t="shared" si="185"/>
        <v>3.094939355918026E-2</v>
      </c>
      <c r="W273">
        <v>3</v>
      </c>
      <c r="X273">
        <v>37</v>
      </c>
      <c r="Y273">
        <v>43</v>
      </c>
      <c r="Z273">
        <v>191</v>
      </c>
      <c r="AA273">
        <v>154</v>
      </c>
      <c r="AB273">
        <v>86</v>
      </c>
      <c r="AC273">
        <v>25</v>
      </c>
    </row>
    <row r="274" spans="1:29" x14ac:dyDescent="0.25">
      <c r="A274" s="164"/>
      <c r="B274" s="3"/>
      <c r="C274" s="3"/>
      <c r="D274" s="3"/>
      <c r="E274" s="3"/>
      <c r="F274" s="14">
        <f>SUM(G274:L274)</f>
        <v>4330</v>
      </c>
      <c r="G274" s="30">
        <f t="shared" ref="G274:H274" si="187">G271-G273-G275</f>
        <v>259</v>
      </c>
      <c r="H274" s="30">
        <f t="shared" si="187"/>
        <v>311</v>
      </c>
      <c r="I274" s="30">
        <f>I271-I273-I275</f>
        <v>1116</v>
      </c>
      <c r="J274" s="30">
        <f t="shared" ref="J274" si="188">J271-J273-J275</f>
        <v>1319</v>
      </c>
      <c r="K274" s="30">
        <f>K271-K273-K275</f>
        <v>962</v>
      </c>
      <c r="L274" s="86">
        <f t="shared" ref="L274" si="189">L271-L273-L275</f>
        <v>363</v>
      </c>
      <c r="M274" s="120">
        <f>I274/(F274-G274-H274)</f>
        <v>0.29680851063829788</v>
      </c>
      <c r="N274" s="18">
        <f>J274/(F274-G274-H274)</f>
        <v>0.35079787234042553</v>
      </c>
      <c r="O274" s="18">
        <f>K274/(F274-G274-H274)</f>
        <v>0.25585106382978723</v>
      </c>
      <c r="P274" s="19">
        <f>L274/(F274-G274-H274)</f>
        <v>9.6542553191489355E-2</v>
      </c>
      <c r="Q274" s="85" t="s">
        <v>184</v>
      </c>
      <c r="R274" s="4"/>
      <c r="S274" s="2">
        <f t="shared" si="184"/>
        <v>7.1824480369515012E-2</v>
      </c>
      <c r="T274" s="72">
        <f t="shared" si="185"/>
        <v>5.9815242494226331E-2</v>
      </c>
      <c r="W274">
        <v>2</v>
      </c>
      <c r="X274">
        <v>18</v>
      </c>
      <c r="Y274">
        <v>37</v>
      </c>
      <c r="Z274">
        <v>89</v>
      </c>
      <c r="AA274">
        <v>44</v>
      </c>
      <c r="AB274">
        <v>28</v>
      </c>
      <c r="AC274">
        <v>9</v>
      </c>
    </row>
    <row r="275" spans="1:29" ht="15.75" thickBot="1" x14ac:dyDescent="0.3">
      <c r="A275" s="164"/>
      <c r="B275" s="3"/>
      <c r="C275" s="3"/>
      <c r="D275" s="3"/>
      <c r="E275" s="3"/>
      <c r="F275" s="20">
        <f>SUM(G275:L275)</f>
        <v>953</v>
      </c>
      <c r="G275" s="31">
        <f t="shared" ref="G275:L275" si="190">SUM(X273:X275)</f>
        <v>63</v>
      </c>
      <c r="H275" s="31">
        <f t="shared" si="190"/>
        <v>99</v>
      </c>
      <c r="I275" s="31">
        <f t="shared" si="190"/>
        <v>373</v>
      </c>
      <c r="J275" s="31">
        <f t="shared" si="190"/>
        <v>248</v>
      </c>
      <c r="K275" s="31">
        <f t="shared" si="190"/>
        <v>130</v>
      </c>
      <c r="L275" s="87">
        <f t="shared" si="190"/>
        <v>40</v>
      </c>
      <c r="M275" s="119">
        <f>I275/(F275-G275-H275)</f>
        <v>0.47155499367888748</v>
      </c>
      <c r="N275" s="23">
        <f>J275/(F275-G275-H275)</f>
        <v>0.31352718078381797</v>
      </c>
      <c r="O275" s="23">
        <f>K275/(F275-G275-H275)</f>
        <v>0.16434892541087232</v>
      </c>
      <c r="P275" s="24">
        <f>L275/(F275-G275-H275)</f>
        <v>5.0568900126422248E-2</v>
      </c>
      <c r="Q275" s="85" t="s">
        <v>100</v>
      </c>
      <c r="R275" s="4"/>
      <c r="S275" s="2">
        <f t="shared" si="184"/>
        <v>0.10388247639034627</v>
      </c>
      <c r="T275" s="72">
        <f t="shared" si="185"/>
        <v>6.6107030430220357E-2</v>
      </c>
      <c r="W275">
        <v>1</v>
      </c>
      <c r="X275">
        <v>8</v>
      </c>
      <c r="Y275">
        <v>19</v>
      </c>
      <c r="Z275">
        <v>93</v>
      </c>
      <c r="AA275">
        <v>50</v>
      </c>
      <c r="AB275">
        <v>16</v>
      </c>
      <c r="AC275">
        <v>6</v>
      </c>
    </row>
    <row r="276" spans="1:29" x14ac:dyDescent="0.25">
      <c r="A276" s="164"/>
      <c r="B276" s="3"/>
      <c r="C276" s="3"/>
      <c r="D276" s="3"/>
      <c r="E276" s="3"/>
      <c r="F276" s="25"/>
      <c r="G276" s="25"/>
      <c r="H276" s="25"/>
      <c r="I276" s="25"/>
      <c r="J276" s="25"/>
      <c r="K276" s="25"/>
      <c r="L276" s="25"/>
      <c r="M276" s="25"/>
      <c r="N276" s="25"/>
      <c r="O276" s="25"/>
      <c r="P276" s="25"/>
      <c r="Q276" s="3"/>
      <c r="R276" s="4"/>
      <c r="S276" s="4"/>
      <c r="W276" s="3">
        <v>91391</v>
      </c>
      <c r="X276" s="107" t="s">
        <v>3</v>
      </c>
      <c r="Y276" s="107" t="s">
        <v>92</v>
      </c>
      <c r="Z276" s="107" t="s">
        <v>104</v>
      </c>
      <c r="AA276" s="107" t="s">
        <v>2</v>
      </c>
      <c r="AB276" s="107" t="s">
        <v>0</v>
      </c>
      <c r="AC276" s="107" t="s">
        <v>1</v>
      </c>
    </row>
    <row r="277" spans="1:29" x14ac:dyDescent="0.25">
      <c r="A277" s="164"/>
      <c r="B277" s="3"/>
      <c r="C277" s="3"/>
      <c r="D277" s="3"/>
      <c r="E277" s="3"/>
      <c r="F277" s="107" t="s">
        <v>12</v>
      </c>
      <c r="G277" s="107" t="s">
        <v>3</v>
      </c>
      <c r="H277" s="107" t="s">
        <v>92</v>
      </c>
      <c r="I277" s="107" t="s">
        <v>13</v>
      </c>
      <c r="J277" s="107" t="s">
        <v>2</v>
      </c>
      <c r="K277" s="107" t="s">
        <v>0</v>
      </c>
      <c r="L277" s="3" t="s">
        <v>1</v>
      </c>
      <c r="M277" s="3" t="s">
        <v>14</v>
      </c>
      <c r="N277" s="3" t="s">
        <v>4</v>
      </c>
      <c r="O277" s="3" t="s">
        <v>5</v>
      </c>
      <c r="P277" s="3" t="s">
        <v>6</v>
      </c>
      <c r="Q277" s="3" t="s">
        <v>102</v>
      </c>
      <c r="R277" s="4"/>
      <c r="S277" s="3" t="s">
        <v>94</v>
      </c>
      <c r="T277" s="3" t="s">
        <v>93</v>
      </c>
      <c r="W277">
        <v>10</v>
      </c>
      <c r="X277">
        <v>36</v>
      </c>
      <c r="Y277">
        <v>295</v>
      </c>
      <c r="Z277">
        <v>173</v>
      </c>
      <c r="AA277">
        <v>432</v>
      </c>
      <c r="AB277">
        <v>420</v>
      </c>
      <c r="AC277">
        <v>181</v>
      </c>
    </row>
    <row r="278" spans="1:29" ht="15.75" thickBot="1" x14ac:dyDescent="0.3">
      <c r="A278" s="164"/>
      <c r="B278" s="3">
        <v>91391</v>
      </c>
      <c r="C278" s="3" t="s">
        <v>55</v>
      </c>
      <c r="D278" s="3">
        <v>3</v>
      </c>
      <c r="E278" s="3" t="s">
        <v>23</v>
      </c>
      <c r="F278" s="14">
        <v>9463</v>
      </c>
      <c r="G278" s="61">
        <v>487</v>
      </c>
      <c r="H278" s="61">
        <v>2240</v>
      </c>
      <c r="I278" s="31">
        <v>1506</v>
      </c>
      <c r="J278" s="31">
        <v>2518</v>
      </c>
      <c r="K278" s="31">
        <v>1971</v>
      </c>
      <c r="L278" s="22">
        <v>739</v>
      </c>
      <c r="M278" s="119">
        <f>I278/(F278-G278-H278)</f>
        <v>0.22357482185273159</v>
      </c>
      <c r="N278" s="23">
        <f>J278/(F278-G278-H278)</f>
        <v>0.37381235154394299</v>
      </c>
      <c r="O278" s="23">
        <f>K278/(F278-G278-H278)</f>
        <v>0.29260688836104515</v>
      </c>
      <c r="P278" s="24">
        <f>L278/(F278-G278-H278)</f>
        <v>0.10970902612826604</v>
      </c>
      <c r="Q278" s="44" t="s">
        <v>98</v>
      </c>
      <c r="R278" s="27"/>
      <c r="S278" s="76">
        <f>H278/F278</f>
        <v>0.23671140230370918</v>
      </c>
      <c r="T278" s="72">
        <f>G278/F278</f>
        <v>5.1463595054422488E-2</v>
      </c>
      <c r="W278">
        <v>9</v>
      </c>
      <c r="X278">
        <v>50</v>
      </c>
      <c r="Y278">
        <v>270</v>
      </c>
      <c r="Z278">
        <v>220</v>
      </c>
      <c r="AA278">
        <v>485</v>
      </c>
      <c r="AB278">
        <v>414</v>
      </c>
      <c r="AC278">
        <v>174</v>
      </c>
    </row>
    <row r="279" spans="1:29" x14ac:dyDescent="0.25">
      <c r="A279" s="164"/>
      <c r="B279" s="3"/>
      <c r="C279" s="3" t="s">
        <v>48</v>
      </c>
      <c r="D279" s="3"/>
      <c r="E279" s="3"/>
      <c r="F279" s="89">
        <f>SUM(G279:L279)</f>
        <v>1537</v>
      </c>
      <c r="G279" s="90">
        <f t="shared" ref="G279:H279" si="191">X277</f>
        <v>36</v>
      </c>
      <c r="H279" s="90">
        <f t="shared" si="191"/>
        <v>295</v>
      </c>
      <c r="I279" s="90">
        <f>Z277</f>
        <v>173</v>
      </c>
      <c r="J279" s="90">
        <f>AA277</f>
        <v>432</v>
      </c>
      <c r="K279" s="90">
        <f>AB277</f>
        <v>420</v>
      </c>
      <c r="L279" s="91">
        <f>AC277</f>
        <v>181</v>
      </c>
      <c r="M279" s="92">
        <f>I279/(F279-G279-H279)</f>
        <v>0.14344941956882257</v>
      </c>
      <c r="N279" s="93">
        <f>J279/(F279-G279-H279)</f>
        <v>0.35820895522388058</v>
      </c>
      <c r="O279" s="93">
        <f>K279/(F279-G279-H279)</f>
        <v>0.34825870646766172</v>
      </c>
      <c r="P279" s="94">
        <f>L279/(F279-G279-H279)</f>
        <v>0.15008291873963517</v>
      </c>
      <c r="Q279" s="85" t="s">
        <v>103</v>
      </c>
      <c r="R279" s="27"/>
      <c r="S279" s="2">
        <f t="shared" ref="S279:S282" si="192">H279/F279</f>
        <v>0.19193233571893298</v>
      </c>
      <c r="T279" s="72">
        <f t="shared" ref="T279:T282" si="193">G279/F279</f>
        <v>2.3422251138581651E-2</v>
      </c>
      <c r="W279">
        <v>8</v>
      </c>
      <c r="X279">
        <v>66</v>
      </c>
      <c r="Y279">
        <v>332</v>
      </c>
      <c r="Z279">
        <v>203</v>
      </c>
      <c r="AA279">
        <v>369</v>
      </c>
      <c r="AB279">
        <v>274</v>
      </c>
      <c r="AC279">
        <v>84</v>
      </c>
    </row>
    <row r="280" spans="1:29" x14ac:dyDescent="0.25">
      <c r="A280" s="164"/>
      <c r="B280" s="3"/>
      <c r="C280" s="3"/>
      <c r="D280" s="3"/>
      <c r="E280" s="3"/>
      <c r="F280" s="14">
        <f>SUM(G280:L280)</f>
        <v>4478</v>
      </c>
      <c r="G280" s="15">
        <f t="shared" ref="G280:L280" si="194">SUM(X277:X279)</f>
        <v>152</v>
      </c>
      <c r="H280" s="15">
        <f t="shared" si="194"/>
        <v>897</v>
      </c>
      <c r="I280" s="15">
        <f t="shared" si="194"/>
        <v>596</v>
      </c>
      <c r="J280" s="15">
        <f t="shared" si="194"/>
        <v>1286</v>
      </c>
      <c r="K280" s="15">
        <f t="shared" si="194"/>
        <v>1108</v>
      </c>
      <c r="L280" s="86">
        <f t="shared" si="194"/>
        <v>439</v>
      </c>
      <c r="M280" s="17">
        <f>I280/(F280-G280-H280)</f>
        <v>0.17381160688247302</v>
      </c>
      <c r="N280" s="18">
        <f>J280/(F280-G280-H280)</f>
        <v>0.37503645377661127</v>
      </c>
      <c r="O280" s="18">
        <f>K280/(F280-G280-H280)</f>
        <v>0.3231262758821814</v>
      </c>
      <c r="P280" s="19">
        <f>L280/(F280-G280-H280)</f>
        <v>0.12802566345873431</v>
      </c>
      <c r="Q280" s="85" t="s">
        <v>99</v>
      </c>
      <c r="R280" s="4"/>
      <c r="S280" s="76">
        <f t="shared" si="192"/>
        <v>0.20031263957123716</v>
      </c>
      <c r="T280" s="72">
        <f t="shared" si="193"/>
        <v>3.3943724877177311E-2</v>
      </c>
      <c r="W280">
        <v>3</v>
      </c>
      <c r="X280">
        <v>35</v>
      </c>
      <c r="Y280">
        <v>145</v>
      </c>
      <c r="Z280">
        <v>121</v>
      </c>
      <c r="AA280">
        <v>106</v>
      </c>
      <c r="AB280">
        <v>64</v>
      </c>
      <c r="AC280">
        <v>13</v>
      </c>
    </row>
    <row r="281" spans="1:29" x14ac:dyDescent="0.25">
      <c r="A281" s="164"/>
      <c r="B281" s="3"/>
      <c r="C281" s="3"/>
      <c r="D281" s="3"/>
      <c r="E281" s="3"/>
      <c r="F281" s="14">
        <f>SUM(G281:L281)</f>
        <v>4046</v>
      </c>
      <c r="G281" s="30">
        <f t="shared" ref="G281:H281" si="195">G278-G280-G282</f>
        <v>264</v>
      </c>
      <c r="H281" s="30">
        <f t="shared" si="195"/>
        <v>1080</v>
      </c>
      <c r="I281" s="30">
        <f>I278-I280-I282</f>
        <v>639</v>
      </c>
      <c r="J281" s="30">
        <f t="shared" ref="J281" si="196">J278-J280-J282</f>
        <v>1032</v>
      </c>
      <c r="K281" s="30">
        <f>K278-K280-K282</f>
        <v>754</v>
      </c>
      <c r="L281" s="86">
        <f t="shared" ref="L281" si="197">L278-L280-L282</f>
        <v>277</v>
      </c>
      <c r="M281" s="120">
        <f>I281/(F281-G281-H281)</f>
        <v>0.23649148778682458</v>
      </c>
      <c r="N281" s="18">
        <f>J281/(F281-G281-H281)</f>
        <v>0.38193930421909694</v>
      </c>
      <c r="O281" s="18">
        <f>K281/(F281-G281-H281)</f>
        <v>0.27905255366395265</v>
      </c>
      <c r="P281" s="19">
        <f>L281/(F281-G281-H281)</f>
        <v>0.10251665433012583</v>
      </c>
      <c r="Q281" s="85" t="s">
        <v>184</v>
      </c>
      <c r="R281" s="4"/>
      <c r="S281" s="76">
        <f t="shared" si="192"/>
        <v>0.26693030153237768</v>
      </c>
      <c r="T281" s="72">
        <f t="shared" si="193"/>
        <v>6.5249629263470096E-2</v>
      </c>
      <c r="W281">
        <v>2</v>
      </c>
      <c r="X281">
        <v>26</v>
      </c>
      <c r="Y281">
        <v>82</v>
      </c>
      <c r="Z281">
        <v>70</v>
      </c>
      <c r="AA281">
        <v>41</v>
      </c>
      <c r="AB281">
        <v>25</v>
      </c>
      <c r="AC281">
        <v>6</v>
      </c>
    </row>
    <row r="282" spans="1:29" ht="15.75" thickBot="1" x14ac:dyDescent="0.3">
      <c r="A282" s="164"/>
      <c r="B282" s="3"/>
      <c r="C282" s="3"/>
      <c r="D282" s="3"/>
      <c r="E282" s="3"/>
      <c r="F282" s="20">
        <f>SUM(G282:L282)</f>
        <v>937</v>
      </c>
      <c r="G282" s="31">
        <f t="shared" ref="G282:L282" si="198">SUM(X280:X282)</f>
        <v>71</v>
      </c>
      <c r="H282" s="31">
        <f t="shared" si="198"/>
        <v>263</v>
      </c>
      <c r="I282" s="31">
        <f t="shared" si="198"/>
        <v>271</v>
      </c>
      <c r="J282" s="31">
        <f t="shared" si="198"/>
        <v>200</v>
      </c>
      <c r="K282" s="31">
        <f t="shared" si="198"/>
        <v>109</v>
      </c>
      <c r="L282" s="87">
        <f t="shared" si="198"/>
        <v>23</v>
      </c>
      <c r="M282" s="119">
        <f>I282/(F282-G282-H282)</f>
        <v>0.44941956882255391</v>
      </c>
      <c r="N282" s="23">
        <f>J282/(F282-G282-H282)</f>
        <v>0.33167495854063017</v>
      </c>
      <c r="O282" s="23">
        <f>K282/(F282-G282-H282)</f>
        <v>0.18076285240464346</v>
      </c>
      <c r="P282" s="24">
        <f>L282/(F282-G282-H282)</f>
        <v>3.8142620232172471E-2</v>
      </c>
      <c r="Q282" s="85" t="s">
        <v>100</v>
      </c>
      <c r="R282" s="4"/>
      <c r="S282" s="76">
        <f t="shared" si="192"/>
        <v>0.28068303094983993</v>
      </c>
      <c r="T282" s="72">
        <f t="shared" si="193"/>
        <v>7.577374599786553E-2</v>
      </c>
      <c r="W282">
        <v>1</v>
      </c>
      <c r="X282">
        <v>10</v>
      </c>
      <c r="Y282">
        <v>36</v>
      </c>
      <c r="Z282">
        <v>80</v>
      </c>
      <c r="AA282">
        <v>53</v>
      </c>
      <c r="AB282">
        <v>20</v>
      </c>
      <c r="AC282">
        <v>4</v>
      </c>
    </row>
    <row r="283" spans="1:29" x14ac:dyDescent="0.25">
      <c r="A283" s="164"/>
      <c r="B283" s="3"/>
      <c r="C283" s="3"/>
      <c r="D283" s="3"/>
      <c r="E283" s="3"/>
      <c r="F283" s="25"/>
      <c r="G283" s="25"/>
      <c r="H283" s="25"/>
      <c r="I283" s="25"/>
      <c r="J283" s="25"/>
      <c r="K283" s="25"/>
      <c r="L283" s="25"/>
      <c r="M283" s="25"/>
      <c r="N283" s="25"/>
      <c r="O283" s="25"/>
      <c r="P283" s="25"/>
      <c r="Q283" s="3"/>
      <c r="R283" s="4"/>
      <c r="S283" s="4"/>
      <c r="W283" s="3">
        <v>91392</v>
      </c>
      <c r="X283" s="107" t="s">
        <v>3</v>
      </c>
      <c r="Y283" s="107" t="s">
        <v>92</v>
      </c>
      <c r="Z283" s="107" t="s">
        <v>104</v>
      </c>
      <c r="AA283" s="107" t="s">
        <v>2</v>
      </c>
      <c r="AB283" s="107" t="s">
        <v>0</v>
      </c>
      <c r="AC283" s="107" t="s">
        <v>1</v>
      </c>
    </row>
    <row r="284" spans="1:29" x14ac:dyDescent="0.25">
      <c r="A284" s="164"/>
      <c r="B284" s="3"/>
      <c r="C284" s="3"/>
      <c r="D284" s="3"/>
      <c r="E284" s="3"/>
      <c r="F284" s="107" t="s">
        <v>12</v>
      </c>
      <c r="G284" s="107" t="s">
        <v>3</v>
      </c>
      <c r="H284" s="107" t="s">
        <v>92</v>
      </c>
      <c r="I284" s="107" t="s">
        <v>13</v>
      </c>
      <c r="J284" s="107" t="s">
        <v>2</v>
      </c>
      <c r="K284" s="107" t="s">
        <v>0</v>
      </c>
      <c r="L284" s="3" t="s">
        <v>1</v>
      </c>
      <c r="M284" s="3" t="s">
        <v>14</v>
      </c>
      <c r="N284" s="3" t="s">
        <v>4</v>
      </c>
      <c r="O284" s="3" t="s">
        <v>5</v>
      </c>
      <c r="P284" s="3" t="s">
        <v>6</v>
      </c>
      <c r="Q284" s="3" t="s">
        <v>102</v>
      </c>
      <c r="R284" s="4"/>
      <c r="S284" s="3" t="s">
        <v>94</v>
      </c>
      <c r="T284" s="3" t="s">
        <v>93</v>
      </c>
      <c r="W284">
        <v>10</v>
      </c>
      <c r="X284">
        <v>34</v>
      </c>
      <c r="Y284">
        <v>336</v>
      </c>
      <c r="Z284">
        <v>231</v>
      </c>
      <c r="AA284">
        <v>336</v>
      </c>
      <c r="AB284">
        <v>341</v>
      </c>
      <c r="AC284">
        <v>223</v>
      </c>
    </row>
    <row r="285" spans="1:29" ht="15.75" thickBot="1" x14ac:dyDescent="0.3">
      <c r="A285" s="164"/>
      <c r="B285" s="3">
        <v>91392</v>
      </c>
      <c r="C285" s="3" t="s">
        <v>56</v>
      </c>
      <c r="D285" s="3">
        <v>3</v>
      </c>
      <c r="E285" s="3" t="s">
        <v>23</v>
      </c>
      <c r="F285" s="20">
        <v>8073</v>
      </c>
      <c r="G285" s="61">
        <v>356</v>
      </c>
      <c r="H285" s="61">
        <v>2466</v>
      </c>
      <c r="I285" s="31">
        <v>1502</v>
      </c>
      <c r="J285" s="31">
        <v>1572</v>
      </c>
      <c r="K285" s="31">
        <v>1359</v>
      </c>
      <c r="L285" s="22">
        <v>816</v>
      </c>
      <c r="M285" s="119">
        <f>I285/(F285-G285-H285)</f>
        <v>0.2860407541420682</v>
      </c>
      <c r="N285" s="23">
        <f>J285/(F285-G285-H285)</f>
        <v>0.29937154827651874</v>
      </c>
      <c r="O285" s="23">
        <f>K285/(F285-G285-H285)</f>
        <v>0.25880784612454771</v>
      </c>
      <c r="P285" s="24">
        <f>L285/(F285-G285-H285)</f>
        <v>0.15539897162445249</v>
      </c>
      <c r="Q285" s="44" t="s">
        <v>98</v>
      </c>
      <c r="R285" s="27"/>
      <c r="S285" s="76">
        <f>H285/F285</f>
        <v>0.30546265328874023</v>
      </c>
      <c r="T285" s="72">
        <f>G285/F285</f>
        <v>4.4097609315000619E-2</v>
      </c>
      <c r="W285">
        <v>9</v>
      </c>
      <c r="X285">
        <v>51</v>
      </c>
      <c r="Y285">
        <v>439</v>
      </c>
      <c r="Z285">
        <v>302</v>
      </c>
      <c r="AA285">
        <v>329</v>
      </c>
      <c r="AB285">
        <v>285</v>
      </c>
      <c r="AC285">
        <v>197</v>
      </c>
    </row>
    <row r="286" spans="1:29" x14ac:dyDescent="0.25">
      <c r="A286" s="164"/>
      <c r="B286" s="3"/>
      <c r="C286" s="3" t="s">
        <v>48</v>
      </c>
      <c r="D286" s="3"/>
      <c r="E286" s="3"/>
      <c r="F286" s="89">
        <f>SUM(G286:L286)</f>
        <v>1501</v>
      </c>
      <c r="G286" s="90">
        <f t="shared" ref="G286:H286" si="199">X284</f>
        <v>34</v>
      </c>
      <c r="H286" s="90">
        <f t="shared" si="199"/>
        <v>336</v>
      </c>
      <c r="I286" s="90">
        <f>Z284</f>
        <v>231</v>
      </c>
      <c r="J286" s="90">
        <f>AA284</f>
        <v>336</v>
      </c>
      <c r="K286" s="90">
        <f>AB284</f>
        <v>341</v>
      </c>
      <c r="L286" s="91">
        <f>AC284</f>
        <v>223</v>
      </c>
      <c r="M286" s="121">
        <f>I286/(F286-G286-H286)</f>
        <v>0.20424403183023873</v>
      </c>
      <c r="N286" s="93">
        <f>J286/(F286-G286-H286)</f>
        <v>0.29708222811671087</v>
      </c>
      <c r="O286" s="93">
        <f>K286/(F286-G286-H286)</f>
        <v>0.3015030946065429</v>
      </c>
      <c r="P286" s="94">
        <f>L286/(F286-G286-H286)</f>
        <v>0.1971706454465075</v>
      </c>
      <c r="Q286" s="85" t="s">
        <v>103</v>
      </c>
      <c r="R286" s="27"/>
      <c r="S286" s="76">
        <f t="shared" ref="S286:S289" si="200">H286/F286</f>
        <v>0.22385076615589608</v>
      </c>
      <c r="T286" s="72">
        <f t="shared" ref="T286:T289" si="201">G286/F286</f>
        <v>2.2651565622918056E-2</v>
      </c>
      <c r="W286">
        <v>8</v>
      </c>
      <c r="X286">
        <v>54</v>
      </c>
      <c r="Y286">
        <v>407</v>
      </c>
      <c r="Z286">
        <v>234</v>
      </c>
      <c r="AA286">
        <v>266</v>
      </c>
      <c r="AB286">
        <v>216</v>
      </c>
      <c r="AC286">
        <v>118</v>
      </c>
    </row>
    <row r="287" spans="1:29" x14ac:dyDescent="0.25">
      <c r="A287" s="164"/>
      <c r="B287" s="3"/>
      <c r="C287" s="3"/>
      <c r="D287" s="3"/>
      <c r="E287" s="3"/>
      <c r="F287" s="14">
        <f>SUM(G287:L287)</f>
        <v>4399</v>
      </c>
      <c r="G287" s="15">
        <f t="shared" ref="G287:L287" si="202">SUM(X284:X286)</f>
        <v>139</v>
      </c>
      <c r="H287" s="15">
        <f t="shared" si="202"/>
        <v>1182</v>
      </c>
      <c r="I287" s="15">
        <f t="shared" si="202"/>
        <v>767</v>
      </c>
      <c r="J287" s="15">
        <f t="shared" si="202"/>
        <v>931</v>
      </c>
      <c r="K287" s="15">
        <f t="shared" si="202"/>
        <v>842</v>
      </c>
      <c r="L287" s="86">
        <f t="shared" si="202"/>
        <v>538</v>
      </c>
      <c r="M287" s="120">
        <f>I287/(F287-G287-H287)</f>
        <v>0.24918778427550356</v>
      </c>
      <c r="N287" s="18">
        <f>J287/(F287-G287-H287)</f>
        <v>0.30246913580246915</v>
      </c>
      <c r="O287" s="18">
        <f>K287/(F287-G287-H287)</f>
        <v>0.27355425601039635</v>
      </c>
      <c r="P287" s="19">
        <f>L287/(F287-G287-H287)</f>
        <v>0.17478882391163092</v>
      </c>
      <c r="Q287" s="85" t="s">
        <v>99</v>
      </c>
      <c r="R287" s="4"/>
      <c r="S287" s="76">
        <f t="shared" si="200"/>
        <v>0.26869743123437145</v>
      </c>
      <c r="T287" s="72">
        <f t="shared" si="201"/>
        <v>3.1598090475107976E-2</v>
      </c>
      <c r="W287">
        <v>3</v>
      </c>
      <c r="X287">
        <v>21</v>
      </c>
      <c r="Y287">
        <v>98</v>
      </c>
      <c r="Z287">
        <v>41</v>
      </c>
      <c r="AA287">
        <v>37</v>
      </c>
      <c r="AB287">
        <v>24</v>
      </c>
      <c r="AC287">
        <v>11</v>
      </c>
    </row>
    <row r="288" spans="1:29" x14ac:dyDescent="0.25">
      <c r="A288" s="164"/>
      <c r="B288" s="3"/>
      <c r="C288" s="3"/>
      <c r="D288" s="3"/>
      <c r="E288" s="3"/>
      <c r="F288" s="14">
        <f>SUM(G288:L288)</f>
        <v>3314</v>
      </c>
      <c r="G288" s="30">
        <f t="shared" ref="G288:H288" si="203">G285-G287-G289</f>
        <v>183</v>
      </c>
      <c r="H288" s="30">
        <f t="shared" si="203"/>
        <v>1139</v>
      </c>
      <c r="I288" s="30">
        <f>I285-I287-I289</f>
        <v>660</v>
      </c>
      <c r="J288" s="30">
        <f t="shared" ref="J288" si="204">J285-J287-J289</f>
        <v>587</v>
      </c>
      <c r="K288" s="30">
        <f>K285-K287-K289</f>
        <v>484</v>
      </c>
      <c r="L288" s="86">
        <f t="shared" ref="L288" si="205">L285-L287-L289</f>
        <v>261</v>
      </c>
      <c r="M288" s="120">
        <f>I288/(F288-G288-H288)</f>
        <v>0.33132530120481929</v>
      </c>
      <c r="N288" s="18">
        <f>J288/(F288-G288-H288)</f>
        <v>0.29467871485943775</v>
      </c>
      <c r="O288" s="18">
        <f>K288/(F288-G288-H288)</f>
        <v>0.2429718875502008</v>
      </c>
      <c r="P288" s="19">
        <f>L288/(F288-G288-H288)</f>
        <v>0.13102409638554216</v>
      </c>
      <c r="Q288" s="85" t="s">
        <v>184</v>
      </c>
      <c r="R288" s="4"/>
      <c r="S288" s="76">
        <f t="shared" si="200"/>
        <v>0.34369342184671092</v>
      </c>
      <c r="T288" s="72">
        <f t="shared" si="201"/>
        <v>5.5220277610138806E-2</v>
      </c>
      <c r="W288">
        <v>2</v>
      </c>
      <c r="X288">
        <v>12</v>
      </c>
      <c r="Y288">
        <v>40</v>
      </c>
      <c r="Z288">
        <v>26</v>
      </c>
      <c r="AA288">
        <v>16</v>
      </c>
      <c r="AB288">
        <v>8</v>
      </c>
      <c r="AC288">
        <v>6</v>
      </c>
    </row>
    <row r="289" spans="1:29" ht="15.75" thickBot="1" x14ac:dyDescent="0.3">
      <c r="A289" s="164"/>
      <c r="B289" s="3"/>
      <c r="C289" s="3"/>
      <c r="D289" s="3"/>
      <c r="E289" s="3"/>
      <c r="F289" s="20">
        <f>SUM(G289:L289)</f>
        <v>358</v>
      </c>
      <c r="G289" s="31">
        <f t="shared" ref="G289:L289" si="206">SUM(X287:X289)</f>
        <v>34</v>
      </c>
      <c r="H289" s="31">
        <f t="shared" si="206"/>
        <v>145</v>
      </c>
      <c r="I289" s="31">
        <f t="shared" si="206"/>
        <v>75</v>
      </c>
      <c r="J289" s="31">
        <f t="shared" si="206"/>
        <v>54</v>
      </c>
      <c r="K289" s="31">
        <f t="shared" si="206"/>
        <v>33</v>
      </c>
      <c r="L289" s="87">
        <f t="shared" si="206"/>
        <v>17</v>
      </c>
      <c r="M289" s="119">
        <f>I289/(F289-G289-H289)</f>
        <v>0.41899441340782123</v>
      </c>
      <c r="N289" s="23">
        <f>J289/(F289-G289-H289)</f>
        <v>0.3016759776536313</v>
      </c>
      <c r="O289" s="23">
        <f>K289/(F289-G289-H289)</f>
        <v>0.18435754189944134</v>
      </c>
      <c r="P289" s="24">
        <f>L289/(F289-G289-H289)</f>
        <v>9.4972067039106142E-2</v>
      </c>
      <c r="Q289" s="85" t="s">
        <v>100</v>
      </c>
      <c r="R289" s="4"/>
      <c r="S289" s="76">
        <f t="shared" si="200"/>
        <v>0.40502793296089384</v>
      </c>
      <c r="T289" s="72">
        <f t="shared" si="201"/>
        <v>9.4972067039106142E-2</v>
      </c>
      <c r="W289">
        <v>1</v>
      </c>
      <c r="X289">
        <v>1</v>
      </c>
      <c r="Y289">
        <v>7</v>
      </c>
      <c r="Z289">
        <v>8</v>
      </c>
      <c r="AA289">
        <v>1</v>
      </c>
      <c r="AB289">
        <v>1</v>
      </c>
      <c r="AC289">
        <v>0</v>
      </c>
    </row>
    <row r="290" spans="1:29" x14ac:dyDescent="0.25">
      <c r="B290" s="3"/>
      <c r="C290" s="3"/>
      <c r="D290" s="3"/>
      <c r="E290" s="3"/>
      <c r="F290" s="3"/>
      <c r="G290" s="3"/>
      <c r="H290" s="3"/>
      <c r="I290" s="3"/>
      <c r="J290" s="3"/>
      <c r="K290" s="3"/>
      <c r="L290" s="3"/>
      <c r="M290" s="3"/>
      <c r="N290" s="3"/>
      <c r="O290" s="3"/>
      <c r="P290" s="3"/>
      <c r="Q290" s="3"/>
      <c r="R290" s="4"/>
      <c r="S290" s="4"/>
    </row>
    <row r="291" spans="1:29" x14ac:dyDescent="0.25">
      <c r="A291" s="106"/>
      <c r="B291" s="106"/>
      <c r="C291" s="106"/>
      <c r="D291" s="106"/>
      <c r="E291" s="106"/>
      <c r="F291" s="106"/>
      <c r="G291" s="106"/>
      <c r="H291" s="106"/>
      <c r="I291" s="106"/>
      <c r="J291" s="106"/>
      <c r="K291" s="106"/>
      <c r="L291" s="106"/>
      <c r="M291" s="106"/>
      <c r="N291" s="106"/>
      <c r="O291" s="106"/>
      <c r="P291" s="106"/>
      <c r="Q291" s="68"/>
      <c r="R291" s="106"/>
      <c r="S291" s="103"/>
      <c r="W291" s="3">
        <v>90925</v>
      </c>
      <c r="X291" s="107" t="s">
        <v>3</v>
      </c>
      <c r="Y291" s="107" t="s">
        <v>92</v>
      </c>
      <c r="Z291" s="107" t="s">
        <v>104</v>
      </c>
      <c r="AA291" s="107" t="s">
        <v>2</v>
      </c>
      <c r="AB291" s="107" t="s">
        <v>0</v>
      </c>
      <c r="AC291" s="107" t="s">
        <v>1</v>
      </c>
    </row>
    <row r="292" spans="1:29" x14ac:dyDescent="0.25">
      <c r="B292" s="107" t="s">
        <v>9</v>
      </c>
      <c r="C292" s="1"/>
      <c r="D292" s="107" t="s">
        <v>10</v>
      </c>
      <c r="E292" s="107"/>
      <c r="F292" s="107" t="s">
        <v>12</v>
      </c>
      <c r="G292" s="107" t="s">
        <v>3</v>
      </c>
      <c r="H292" s="107" t="s">
        <v>92</v>
      </c>
      <c r="I292" s="107" t="s">
        <v>13</v>
      </c>
      <c r="J292" s="107" t="s">
        <v>2</v>
      </c>
      <c r="K292" s="107" t="s">
        <v>0</v>
      </c>
      <c r="L292" s="3" t="s">
        <v>1</v>
      </c>
      <c r="M292" s="3" t="s">
        <v>14</v>
      </c>
      <c r="N292" s="3" t="s">
        <v>4</v>
      </c>
      <c r="O292" s="3" t="s">
        <v>5</v>
      </c>
      <c r="P292" s="3" t="s">
        <v>6</v>
      </c>
      <c r="Q292" s="3" t="s">
        <v>102</v>
      </c>
      <c r="R292" s="4"/>
      <c r="S292" s="3"/>
      <c r="T292" s="3"/>
      <c r="W292">
        <v>10</v>
      </c>
      <c r="Z292">
        <v>30</v>
      </c>
      <c r="AA292">
        <v>125</v>
      </c>
      <c r="AB292">
        <v>230</v>
      </c>
      <c r="AC292">
        <v>358</v>
      </c>
    </row>
    <row r="293" spans="1:29" ht="15" customHeight="1" thickBot="1" x14ac:dyDescent="0.3">
      <c r="A293" s="168" t="s">
        <v>202</v>
      </c>
      <c r="B293" s="3">
        <v>90925</v>
      </c>
      <c r="C293" s="3" t="s">
        <v>86</v>
      </c>
      <c r="D293" s="3">
        <v>1</v>
      </c>
      <c r="E293" s="3" t="s">
        <v>16</v>
      </c>
      <c r="F293" s="20">
        <f>SUM(I293:L293)</f>
        <v>10065</v>
      </c>
      <c r="G293" s="61"/>
      <c r="H293" s="61"/>
      <c r="I293" s="31">
        <v>1306</v>
      </c>
      <c r="J293" s="31">
        <v>4253</v>
      </c>
      <c r="K293" s="31">
        <v>2576</v>
      </c>
      <c r="L293" s="22">
        <v>1930</v>
      </c>
      <c r="M293" s="28">
        <f>I293/(F293-G293-H293)</f>
        <v>0.1297565822155986</v>
      </c>
      <c r="N293" s="23">
        <f>J293/(F293-G293-H293)</f>
        <v>0.42255340288127174</v>
      </c>
      <c r="O293" s="23">
        <f>K293/(F293-G293-H293)</f>
        <v>0.25593641331346251</v>
      </c>
      <c r="P293" s="24">
        <f>L293/(F293-G293-H293)</f>
        <v>0.19175360158966717</v>
      </c>
      <c r="Q293" s="44" t="s">
        <v>98</v>
      </c>
      <c r="R293" s="27"/>
      <c r="S293" s="2"/>
      <c r="T293" s="72"/>
      <c r="W293">
        <v>9</v>
      </c>
      <c r="Z293">
        <v>97</v>
      </c>
      <c r="AA293">
        <v>552</v>
      </c>
      <c r="AB293">
        <v>362</v>
      </c>
      <c r="AC293">
        <v>330</v>
      </c>
    </row>
    <row r="294" spans="1:29" x14ac:dyDescent="0.25">
      <c r="A294" s="168"/>
      <c r="B294" s="3"/>
      <c r="C294" s="3" t="s">
        <v>18</v>
      </c>
      <c r="D294" s="3"/>
      <c r="E294" s="3"/>
      <c r="F294" s="89">
        <f>SUM(G294:L294)</f>
        <v>743</v>
      </c>
      <c r="G294" s="90"/>
      <c r="H294" s="90"/>
      <c r="I294" s="90">
        <f>Z292</f>
        <v>30</v>
      </c>
      <c r="J294" s="90">
        <f>AA292</f>
        <v>125</v>
      </c>
      <c r="K294" s="90">
        <f>AB292</f>
        <v>230</v>
      </c>
      <c r="L294" s="91">
        <f>AC292</f>
        <v>358</v>
      </c>
      <c r="M294" s="92">
        <f>I294/(F294-G294-H294)</f>
        <v>4.0376850605652756E-2</v>
      </c>
      <c r="N294" s="93">
        <f>J294/(F294-G294-H294)</f>
        <v>0.16823687752355315</v>
      </c>
      <c r="O294" s="93">
        <f>K294/(F294-G294-H294)</f>
        <v>0.30955585464333785</v>
      </c>
      <c r="P294" s="102">
        <f>L294/(F294-G294-H294)</f>
        <v>0.48183041722745623</v>
      </c>
      <c r="Q294" s="85" t="s">
        <v>103</v>
      </c>
      <c r="R294" s="27"/>
      <c r="S294" s="2"/>
      <c r="T294" s="72"/>
      <c r="W294">
        <v>8</v>
      </c>
      <c r="Z294">
        <v>132</v>
      </c>
      <c r="AA294">
        <v>482</v>
      </c>
      <c r="AB294">
        <v>293</v>
      </c>
      <c r="AC294">
        <v>264</v>
      </c>
    </row>
    <row r="295" spans="1:29" x14ac:dyDescent="0.25">
      <c r="A295" s="168"/>
      <c r="B295" s="3"/>
      <c r="C295" s="3"/>
      <c r="D295" s="3"/>
      <c r="E295" s="3"/>
      <c r="F295" s="14">
        <f>SUM(G295:L295)</f>
        <v>3255</v>
      </c>
      <c r="G295" s="15"/>
      <c r="H295" s="15"/>
      <c r="I295" s="15">
        <f t="shared" ref="I295:L295" si="207">SUM(Z292:Z294)</f>
        <v>259</v>
      </c>
      <c r="J295" s="15">
        <f t="shared" si="207"/>
        <v>1159</v>
      </c>
      <c r="K295" s="15">
        <f t="shared" si="207"/>
        <v>885</v>
      </c>
      <c r="L295" s="86">
        <f t="shared" si="207"/>
        <v>952</v>
      </c>
      <c r="M295" s="17">
        <f>I295/(F295-G295-H295)</f>
        <v>7.9569892473118284E-2</v>
      </c>
      <c r="N295" s="18">
        <f>J295/(F295-G295-H295)</f>
        <v>0.35606758832565283</v>
      </c>
      <c r="O295" s="18">
        <f>K295/(F295-G295-H295)</f>
        <v>0.27188940092165897</v>
      </c>
      <c r="P295" s="19">
        <f>L295/(F295-G295-H295)</f>
        <v>0.2924731182795699</v>
      </c>
      <c r="Q295" s="85" t="s">
        <v>99</v>
      </c>
      <c r="R295" s="4"/>
      <c r="S295" s="2"/>
      <c r="T295" s="72"/>
      <c r="W295">
        <v>3</v>
      </c>
      <c r="Z295">
        <v>105</v>
      </c>
      <c r="AA295">
        <v>306</v>
      </c>
      <c r="AB295">
        <v>110</v>
      </c>
      <c r="AC295">
        <v>111</v>
      </c>
    </row>
    <row r="296" spans="1:29" x14ac:dyDescent="0.25">
      <c r="A296" s="168"/>
      <c r="B296" s="3"/>
      <c r="C296" s="3"/>
      <c r="D296" s="3"/>
      <c r="E296" s="3"/>
      <c r="F296" s="14">
        <f>SUM(G296:L296)</f>
        <v>4791</v>
      </c>
      <c r="G296" s="30"/>
      <c r="H296" s="30"/>
      <c r="I296" s="30">
        <f>I293-I295-I297</f>
        <v>687</v>
      </c>
      <c r="J296" s="30">
        <f t="shared" ref="J296" si="208">J293-J295-J297</f>
        <v>2011</v>
      </c>
      <c r="K296" s="30">
        <f>K293-K295-K297</f>
        <v>1338</v>
      </c>
      <c r="L296" s="86">
        <f t="shared" ref="L296" si="209">L293-L295-L297</f>
        <v>755</v>
      </c>
      <c r="M296" s="17">
        <f>I296/(F296-G296-H296)</f>
        <v>0.14339386349405134</v>
      </c>
      <c r="N296" s="18">
        <f>J296/(F296-G296-H296)</f>
        <v>0.41974535587560008</v>
      </c>
      <c r="O296" s="18">
        <f>K296/(F296-G296-H296)</f>
        <v>0.27927363807138383</v>
      </c>
      <c r="P296" s="19">
        <f>L296/(F296-G296-H296)</f>
        <v>0.15758714255896472</v>
      </c>
      <c r="Q296" s="85" t="s">
        <v>184</v>
      </c>
      <c r="R296" s="4"/>
      <c r="S296" s="2"/>
      <c r="T296" s="72"/>
      <c r="W296">
        <v>2</v>
      </c>
      <c r="Z296">
        <v>92</v>
      </c>
      <c r="AA296">
        <v>366</v>
      </c>
      <c r="AB296">
        <v>131</v>
      </c>
      <c r="AC296">
        <v>75</v>
      </c>
    </row>
    <row r="297" spans="1:29" ht="15.75" thickBot="1" x14ac:dyDescent="0.3">
      <c r="A297" s="168"/>
      <c r="B297" s="3"/>
      <c r="C297" s="3"/>
      <c r="D297" s="3"/>
      <c r="E297" s="3"/>
      <c r="F297" s="20">
        <f>SUM(G297:L297)</f>
        <v>2019</v>
      </c>
      <c r="G297" s="31"/>
      <c r="H297" s="31"/>
      <c r="I297" s="31">
        <f t="shared" ref="I297:L297" si="210">SUM(Z295:Z297)</f>
        <v>360</v>
      </c>
      <c r="J297" s="31">
        <f t="shared" si="210"/>
        <v>1083</v>
      </c>
      <c r="K297" s="31">
        <f t="shared" si="210"/>
        <v>353</v>
      </c>
      <c r="L297" s="87">
        <f t="shared" si="210"/>
        <v>223</v>
      </c>
      <c r="M297" s="28">
        <f>I297/(F297-G297-H297)</f>
        <v>0.17830609212481427</v>
      </c>
      <c r="N297" s="23">
        <f>J297/(F297-G297-H297)</f>
        <v>0.53640416047548289</v>
      </c>
      <c r="O297" s="23">
        <f>K297/(F297-G297-H297)</f>
        <v>0.17483902922238731</v>
      </c>
      <c r="P297" s="24">
        <f>L297/(F297-G297-H297)</f>
        <v>0.1104507181773155</v>
      </c>
      <c r="Q297" s="85" t="s">
        <v>100</v>
      </c>
      <c r="R297" s="4"/>
      <c r="S297" s="4"/>
      <c r="W297">
        <v>1</v>
      </c>
      <c r="Z297">
        <v>163</v>
      </c>
      <c r="AA297">
        <v>411</v>
      </c>
      <c r="AB297">
        <v>112</v>
      </c>
      <c r="AC297">
        <v>37</v>
      </c>
    </row>
    <row r="298" spans="1:29" x14ac:dyDescent="0.25">
      <c r="A298" s="168"/>
      <c r="B298" s="3"/>
      <c r="C298" s="3"/>
      <c r="D298" s="3"/>
      <c r="E298" s="3"/>
      <c r="F298" s="25"/>
      <c r="G298" s="25"/>
      <c r="H298" s="25"/>
      <c r="I298" s="25"/>
      <c r="J298" s="25"/>
      <c r="K298" s="25"/>
      <c r="L298" s="25"/>
      <c r="M298" s="3"/>
      <c r="N298" s="3"/>
      <c r="O298" s="3"/>
      <c r="P298" s="3"/>
      <c r="Q298" s="3"/>
      <c r="R298" s="4"/>
      <c r="S298" s="4"/>
    </row>
    <row r="299" spans="1:29" x14ac:dyDescent="0.25">
      <c r="A299" s="168"/>
      <c r="B299" s="3"/>
      <c r="C299" s="3"/>
      <c r="D299" s="3"/>
      <c r="E299" s="3"/>
      <c r="F299" s="107" t="s">
        <v>12</v>
      </c>
      <c r="G299" s="107" t="s">
        <v>3</v>
      </c>
      <c r="H299" s="107" t="s">
        <v>92</v>
      </c>
      <c r="I299" s="107" t="s">
        <v>13</v>
      </c>
      <c r="J299" s="107" t="s">
        <v>2</v>
      </c>
      <c r="K299" s="107" t="s">
        <v>0</v>
      </c>
      <c r="L299" s="3" t="s">
        <v>1</v>
      </c>
      <c r="M299" s="3" t="s">
        <v>14</v>
      </c>
      <c r="N299" s="3" t="s">
        <v>4</v>
      </c>
      <c r="O299" s="3" t="s">
        <v>5</v>
      </c>
      <c r="P299" s="3" t="s">
        <v>6</v>
      </c>
      <c r="Q299" s="3" t="s">
        <v>95</v>
      </c>
      <c r="R299" s="4"/>
      <c r="S299" s="3"/>
      <c r="T299" s="3"/>
    </row>
    <row r="300" spans="1:29" ht="15.75" thickBot="1" x14ac:dyDescent="0.3">
      <c r="A300" s="168"/>
      <c r="B300" s="3">
        <v>90926</v>
      </c>
      <c r="C300" s="3" t="s">
        <v>87</v>
      </c>
      <c r="D300" s="3">
        <v>1</v>
      </c>
      <c r="E300" s="3" t="s">
        <v>16</v>
      </c>
      <c r="F300" s="20">
        <v>7179</v>
      </c>
      <c r="G300" s="61">
        <v>71</v>
      </c>
      <c r="H300" s="61"/>
      <c r="I300" s="31">
        <v>1315</v>
      </c>
      <c r="J300" s="31">
        <v>2647</v>
      </c>
      <c r="K300" s="31">
        <v>1562</v>
      </c>
      <c r="L300" s="22">
        <v>1584</v>
      </c>
      <c r="M300" s="28">
        <f>I300/(F300-G300-H300)</f>
        <v>0.18500281373100733</v>
      </c>
      <c r="N300" s="23">
        <f>J300/(F300-G300-H300)</f>
        <v>0.37239729881823297</v>
      </c>
      <c r="O300" s="23">
        <f>K300/(F300-G300-H300)</f>
        <v>0.21975239167135621</v>
      </c>
      <c r="P300" s="24">
        <f>L300/(F300-G300-H300)</f>
        <v>0.22284749577940349</v>
      </c>
      <c r="Q300" s="44">
        <v>2018</v>
      </c>
      <c r="R300" s="27"/>
      <c r="S300" s="2"/>
      <c r="T300" s="72"/>
    </row>
    <row r="301" spans="1:29" x14ac:dyDescent="0.25">
      <c r="A301" s="168"/>
      <c r="B301" s="3"/>
      <c r="C301" s="3" t="s">
        <v>21</v>
      </c>
      <c r="D301" s="3"/>
      <c r="E301" s="3"/>
      <c r="F301" s="14"/>
      <c r="G301" s="58"/>
      <c r="H301" s="58"/>
      <c r="I301" s="15"/>
      <c r="J301" s="15"/>
      <c r="K301" s="15"/>
      <c r="L301" s="16"/>
      <c r="M301" s="17"/>
      <c r="N301" s="18"/>
      <c r="O301" s="18"/>
      <c r="P301" s="19"/>
      <c r="Q301" s="44"/>
      <c r="R301" s="27"/>
      <c r="S301" s="2"/>
      <c r="T301" s="72"/>
    </row>
    <row r="302" spans="1:29" x14ac:dyDescent="0.25">
      <c r="A302" s="168"/>
      <c r="B302" s="3"/>
      <c r="C302" s="3"/>
      <c r="D302" s="3"/>
      <c r="E302" s="3"/>
      <c r="F302" s="14"/>
      <c r="G302" s="58"/>
      <c r="H302" s="58"/>
      <c r="I302" s="15"/>
      <c r="J302" s="15"/>
      <c r="K302" s="15"/>
      <c r="L302" s="16"/>
      <c r="M302" s="17"/>
      <c r="N302" s="18"/>
      <c r="O302" s="18"/>
      <c r="P302" s="19"/>
      <c r="Q302" s="44"/>
      <c r="R302" s="4"/>
      <c r="S302" s="2"/>
      <c r="T302" s="72"/>
    </row>
    <row r="303" spans="1:29" x14ac:dyDescent="0.25">
      <c r="A303" s="168"/>
      <c r="B303" s="3"/>
      <c r="C303" s="3"/>
      <c r="D303" s="3"/>
      <c r="E303" s="3"/>
      <c r="F303" s="14"/>
      <c r="G303" s="58"/>
      <c r="H303" s="58"/>
      <c r="I303" s="30"/>
      <c r="J303" s="30"/>
      <c r="K303" s="30"/>
      <c r="L303" s="16"/>
      <c r="M303" s="65"/>
      <c r="N303" s="66"/>
      <c r="O303" s="66"/>
      <c r="P303" s="67"/>
      <c r="Q303" s="44"/>
      <c r="R303" s="4"/>
      <c r="S303" s="2"/>
      <c r="T303" s="72"/>
    </row>
    <row r="304" spans="1:29" ht="15.75" thickBot="1" x14ac:dyDescent="0.3">
      <c r="A304" s="168"/>
      <c r="B304" s="3"/>
      <c r="C304" s="3"/>
      <c r="D304" s="3"/>
      <c r="E304" s="3"/>
      <c r="F304" s="20"/>
      <c r="G304" s="61"/>
      <c r="H304" s="61"/>
      <c r="I304" s="31"/>
      <c r="J304" s="31"/>
      <c r="K304" s="31"/>
      <c r="L304" s="22"/>
      <c r="M304" s="28"/>
      <c r="N304" s="23"/>
      <c r="O304" s="23"/>
      <c r="P304" s="24"/>
      <c r="Q304" s="44"/>
      <c r="R304" s="4"/>
      <c r="S304" s="4"/>
    </row>
    <row r="305" spans="1:29" x14ac:dyDescent="0.25">
      <c r="A305" s="168"/>
      <c r="B305" s="3"/>
      <c r="C305" s="3"/>
      <c r="D305" s="3"/>
      <c r="E305" s="3"/>
      <c r="F305" s="25"/>
      <c r="G305" s="25"/>
      <c r="H305" s="25"/>
      <c r="I305" s="25"/>
      <c r="J305" s="25"/>
      <c r="K305" s="25"/>
      <c r="L305" s="25"/>
      <c r="M305" s="3"/>
      <c r="N305" s="3"/>
      <c r="O305" s="3"/>
      <c r="P305" s="3"/>
      <c r="Q305" s="3"/>
      <c r="R305" s="4"/>
      <c r="S305" s="4"/>
      <c r="W305" s="25">
        <v>90948</v>
      </c>
      <c r="X305" s="107" t="s">
        <v>3</v>
      </c>
      <c r="Y305" s="107" t="s">
        <v>92</v>
      </c>
      <c r="Z305" s="107" t="s">
        <v>104</v>
      </c>
      <c r="AA305" s="107" t="s">
        <v>2</v>
      </c>
      <c r="AB305" s="107" t="s">
        <v>0</v>
      </c>
      <c r="AC305" s="107" t="s">
        <v>1</v>
      </c>
    </row>
    <row r="306" spans="1:29" x14ac:dyDescent="0.25">
      <c r="A306" s="168"/>
      <c r="B306" s="3"/>
      <c r="C306" s="3"/>
      <c r="D306" s="3"/>
      <c r="E306" s="3"/>
      <c r="F306" s="107" t="s">
        <v>12</v>
      </c>
      <c r="G306" s="107" t="s">
        <v>3</v>
      </c>
      <c r="H306" s="107" t="s">
        <v>92</v>
      </c>
      <c r="I306" s="107" t="s">
        <v>13</v>
      </c>
      <c r="J306" s="107" t="s">
        <v>2</v>
      </c>
      <c r="K306" s="107" t="s">
        <v>0</v>
      </c>
      <c r="L306" s="3" t="s">
        <v>1</v>
      </c>
      <c r="M306" s="3" t="s">
        <v>14</v>
      </c>
      <c r="N306" s="3" t="s">
        <v>4</v>
      </c>
      <c r="O306" s="3" t="s">
        <v>5</v>
      </c>
      <c r="P306" s="3" t="s">
        <v>6</v>
      </c>
      <c r="Q306" s="3" t="s">
        <v>102</v>
      </c>
      <c r="R306" s="4"/>
      <c r="S306" s="3" t="s">
        <v>94</v>
      </c>
      <c r="T306" s="3" t="s">
        <v>93</v>
      </c>
      <c r="W306">
        <v>10</v>
      </c>
      <c r="X306">
        <v>108</v>
      </c>
      <c r="Y306">
        <v>446</v>
      </c>
      <c r="Z306">
        <v>568</v>
      </c>
      <c r="AA306">
        <v>1228</v>
      </c>
      <c r="AB306">
        <v>1331</v>
      </c>
      <c r="AC306">
        <v>883</v>
      </c>
    </row>
    <row r="307" spans="1:29" ht="15.75" thickBot="1" x14ac:dyDescent="0.3">
      <c r="A307" s="168"/>
      <c r="B307" s="25">
        <v>90948</v>
      </c>
      <c r="C307" s="25" t="s">
        <v>38</v>
      </c>
      <c r="D307" s="25">
        <v>1</v>
      </c>
      <c r="E307" s="25" t="s">
        <v>23</v>
      </c>
      <c r="F307" s="20">
        <v>33713</v>
      </c>
      <c r="G307" s="61">
        <v>2001</v>
      </c>
      <c r="H307" s="61">
        <v>3333</v>
      </c>
      <c r="I307" s="31">
        <v>7450</v>
      </c>
      <c r="J307" s="31">
        <v>9394</v>
      </c>
      <c r="K307" s="31">
        <v>7634</v>
      </c>
      <c r="L307" s="22">
        <v>3890</v>
      </c>
      <c r="M307" s="119">
        <f>I307/(F307-G307-H307)</f>
        <v>0.26251805912822862</v>
      </c>
      <c r="N307" s="23">
        <f>J307/(F307-G307-H307)</f>
        <v>0.33101941576517846</v>
      </c>
      <c r="O307" s="23">
        <f>K307/(F307-G307-H307)</f>
        <v>0.26900172662884525</v>
      </c>
      <c r="P307" s="24">
        <f>L307/(F307-G307-H307)</f>
        <v>0.13707318792064555</v>
      </c>
      <c r="Q307" s="44" t="s">
        <v>98</v>
      </c>
      <c r="R307" s="27"/>
      <c r="S307" s="2">
        <f>H307/F307</f>
        <v>9.8863939726514999E-2</v>
      </c>
      <c r="T307" s="72">
        <f>G307/F307</f>
        <v>5.935395841366832E-2</v>
      </c>
      <c r="W307">
        <v>9</v>
      </c>
      <c r="X307">
        <v>199</v>
      </c>
      <c r="Y307">
        <v>433</v>
      </c>
      <c r="Z307">
        <v>972</v>
      </c>
      <c r="AA307">
        <v>1506</v>
      </c>
      <c r="AB307">
        <v>1468</v>
      </c>
      <c r="AC307">
        <v>956</v>
      </c>
    </row>
    <row r="308" spans="1:29" x14ac:dyDescent="0.25">
      <c r="A308" s="168"/>
      <c r="B308" s="3"/>
      <c r="C308" s="3" t="s">
        <v>18</v>
      </c>
      <c r="D308" s="3"/>
      <c r="E308" s="3"/>
      <c r="F308" s="89">
        <f>SUM(G308:L308)</f>
        <v>4564</v>
      </c>
      <c r="G308" s="90">
        <f>X306</f>
        <v>108</v>
      </c>
      <c r="H308" s="90">
        <f t="shared" ref="H308" si="211">Y306</f>
        <v>446</v>
      </c>
      <c r="I308" s="90">
        <f>Z306</f>
        <v>568</v>
      </c>
      <c r="J308" s="90">
        <f>AA306</f>
        <v>1228</v>
      </c>
      <c r="K308" s="90">
        <f>AB306</f>
        <v>1331</v>
      </c>
      <c r="L308" s="91">
        <f>AC306</f>
        <v>883</v>
      </c>
      <c r="M308" s="92">
        <f>I308/(F308-G308-H308)</f>
        <v>0.14164588528678304</v>
      </c>
      <c r="N308" s="93">
        <f>J308/(F308-G308-H308)</f>
        <v>0.30623441396508727</v>
      </c>
      <c r="O308" s="93">
        <f>K308/(F308-G308-H308)</f>
        <v>0.3319201995012469</v>
      </c>
      <c r="P308" s="94">
        <f>L308/(F308-G308-H308)</f>
        <v>0.22019950124688278</v>
      </c>
      <c r="Q308" s="85" t="s">
        <v>103</v>
      </c>
      <c r="R308" s="27"/>
      <c r="S308" s="2">
        <f t="shared" ref="S308:S311" si="212">H308/F308</f>
        <v>9.772129710780017E-2</v>
      </c>
      <c r="T308" s="72">
        <f t="shared" ref="T308:T311" si="213">G308/F308</f>
        <v>2.3663453111305872E-2</v>
      </c>
      <c r="W308">
        <v>8</v>
      </c>
      <c r="X308">
        <v>152</v>
      </c>
      <c r="Y308">
        <v>476</v>
      </c>
      <c r="Z308">
        <v>921</v>
      </c>
      <c r="AA308">
        <v>1431</v>
      </c>
      <c r="AB308">
        <v>1183</v>
      </c>
      <c r="AC308">
        <v>567</v>
      </c>
    </row>
    <row r="309" spans="1:29" x14ac:dyDescent="0.25">
      <c r="A309" s="168"/>
      <c r="B309" s="3"/>
      <c r="C309" s="3"/>
      <c r="D309" s="3"/>
      <c r="E309" s="3"/>
      <c r="F309" s="14">
        <f>SUM(G309:L309)</f>
        <v>14828</v>
      </c>
      <c r="G309" s="15">
        <f>SUM(X306:X308)</f>
        <v>459</v>
      </c>
      <c r="H309" s="15">
        <f t="shared" ref="H309:L309" si="214">SUM(Y306:Y308)</f>
        <v>1355</v>
      </c>
      <c r="I309" s="15">
        <f t="shared" si="214"/>
        <v>2461</v>
      </c>
      <c r="J309" s="15">
        <f t="shared" si="214"/>
        <v>4165</v>
      </c>
      <c r="K309" s="15">
        <f t="shared" si="214"/>
        <v>3982</v>
      </c>
      <c r="L309" s="86">
        <f t="shared" si="214"/>
        <v>2406</v>
      </c>
      <c r="M309" s="17">
        <f>I309/(F309-G309-H309)</f>
        <v>0.18910404180113724</v>
      </c>
      <c r="N309" s="18">
        <f>J309/(F309-G309-H309)</f>
        <v>0.32003995696941756</v>
      </c>
      <c r="O309" s="18">
        <f>K309/(F309-G309-H309)</f>
        <v>0.30597817734747196</v>
      </c>
      <c r="P309" s="19">
        <f>L309/(F309-G309-H309)</f>
        <v>0.18487782388197327</v>
      </c>
      <c r="Q309" s="85" t="s">
        <v>99</v>
      </c>
      <c r="R309" s="4"/>
      <c r="S309" s="2">
        <f t="shared" si="212"/>
        <v>9.1381170758025362E-2</v>
      </c>
      <c r="T309" s="72">
        <f t="shared" si="213"/>
        <v>3.095495009441597E-2</v>
      </c>
      <c r="W309">
        <v>3</v>
      </c>
      <c r="X309">
        <v>262</v>
      </c>
      <c r="Y309">
        <v>173</v>
      </c>
      <c r="Z309">
        <v>550</v>
      </c>
      <c r="AA309">
        <v>429</v>
      </c>
      <c r="AB309">
        <v>264</v>
      </c>
      <c r="AC309">
        <v>104</v>
      </c>
    </row>
    <row r="310" spans="1:29" x14ac:dyDescent="0.25">
      <c r="A310" s="168"/>
      <c r="B310" s="3"/>
      <c r="C310" s="3"/>
      <c r="D310" s="3"/>
      <c r="E310" s="3"/>
      <c r="F310" s="14">
        <f>SUM(G310:L310)</f>
        <v>15492</v>
      </c>
      <c r="G310" s="30">
        <f>G307-G309-G311</f>
        <v>1071</v>
      </c>
      <c r="H310" s="30">
        <f t="shared" ref="H310" si="215">H307-H309-H311</f>
        <v>1629</v>
      </c>
      <c r="I310" s="30">
        <f>I307-I309-I311</f>
        <v>3820</v>
      </c>
      <c r="J310" s="30">
        <f t="shared" ref="J310" si="216">J307-J309-J311</f>
        <v>4442</v>
      </c>
      <c r="K310" s="30">
        <f>K307-K309-K311</f>
        <v>3202</v>
      </c>
      <c r="L310" s="86">
        <f t="shared" ref="L310" si="217">L307-L309-L311</f>
        <v>1328</v>
      </c>
      <c r="M310" s="120">
        <f>I310/(F310-G310-H310)</f>
        <v>0.29862414008755472</v>
      </c>
      <c r="N310" s="18">
        <f>J310/(F310-G310-H310)</f>
        <v>0.34724828017510945</v>
      </c>
      <c r="O310" s="18">
        <f>K310/(F310-G310-H310)</f>
        <v>0.25031269543464668</v>
      </c>
      <c r="P310" s="19">
        <f>L310/(F310-G310-H310)</f>
        <v>0.10381488430268918</v>
      </c>
      <c r="Q310" s="85" t="s">
        <v>184</v>
      </c>
      <c r="R310" s="4"/>
      <c r="S310" s="2">
        <f t="shared" si="212"/>
        <v>0.10515104570100697</v>
      </c>
      <c r="T310" s="72">
        <f t="shared" si="213"/>
        <v>6.9132455460883036E-2</v>
      </c>
      <c r="W310">
        <v>2</v>
      </c>
      <c r="X310">
        <v>106</v>
      </c>
      <c r="Y310">
        <v>104</v>
      </c>
      <c r="Z310">
        <v>322</v>
      </c>
      <c r="AA310">
        <v>174</v>
      </c>
      <c r="AB310">
        <v>85</v>
      </c>
      <c r="AC310">
        <v>30</v>
      </c>
    </row>
    <row r="311" spans="1:29" ht="15.75" thickBot="1" x14ac:dyDescent="0.3">
      <c r="A311" s="168"/>
      <c r="B311" s="3"/>
      <c r="C311" s="3"/>
      <c r="D311" s="3"/>
      <c r="E311" s="3"/>
      <c r="F311" s="20">
        <f>SUM(G311:L311)</f>
        <v>3382</v>
      </c>
      <c r="G311" s="31">
        <f>SUM(X309:X311)</f>
        <v>471</v>
      </c>
      <c r="H311" s="31">
        <f>SUM(Y309:Y311)</f>
        <v>349</v>
      </c>
      <c r="I311" s="31">
        <f t="shared" ref="I311:L311" si="218">SUM(Z309:Z311)</f>
        <v>1169</v>
      </c>
      <c r="J311" s="31">
        <f t="shared" si="218"/>
        <v>787</v>
      </c>
      <c r="K311" s="31">
        <f t="shared" si="218"/>
        <v>450</v>
      </c>
      <c r="L311" s="87">
        <f t="shared" si="218"/>
        <v>156</v>
      </c>
      <c r="M311" s="119">
        <f>I311/(F311-G311-H311)</f>
        <v>0.45628415300546449</v>
      </c>
      <c r="N311" s="23">
        <f>J311/(F311-G311-H311)</f>
        <v>0.30718188914910227</v>
      </c>
      <c r="O311" s="23">
        <f>K311/(F311-G311-H311)</f>
        <v>0.1756440281030445</v>
      </c>
      <c r="P311" s="24">
        <f>L311/(F311-G311-H311)</f>
        <v>6.0889929742388757E-2</v>
      </c>
      <c r="Q311" s="85" t="s">
        <v>100</v>
      </c>
      <c r="R311" s="4"/>
      <c r="S311" s="2">
        <f t="shared" si="212"/>
        <v>0.10319337670017741</v>
      </c>
      <c r="T311" s="72">
        <f t="shared" si="213"/>
        <v>0.13926670609107036</v>
      </c>
      <c r="W311">
        <v>1</v>
      </c>
      <c r="X311">
        <v>103</v>
      </c>
      <c r="Y311">
        <v>72</v>
      </c>
      <c r="Z311">
        <v>297</v>
      </c>
      <c r="AA311">
        <v>184</v>
      </c>
      <c r="AB311">
        <v>101</v>
      </c>
      <c r="AC311">
        <v>22</v>
      </c>
    </row>
    <row r="312" spans="1:29" x14ac:dyDescent="0.25">
      <c r="A312" s="168"/>
      <c r="B312" s="3"/>
      <c r="C312" s="3"/>
      <c r="D312" s="3"/>
      <c r="E312" s="3"/>
      <c r="F312" s="25"/>
      <c r="G312" s="25"/>
      <c r="H312" s="25"/>
      <c r="I312" s="25"/>
      <c r="J312" s="25"/>
      <c r="K312" s="25"/>
      <c r="L312" s="25"/>
      <c r="M312" s="3"/>
      <c r="N312" s="3"/>
      <c r="O312" s="3"/>
      <c r="P312" s="3"/>
      <c r="Q312" s="3"/>
      <c r="R312" s="4"/>
      <c r="S312" s="4"/>
    </row>
    <row r="313" spans="1:29" x14ac:dyDescent="0.25">
      <c r="A313" s="168"/>
      <c r="B313" s="25"/>
      <c r="C313" s="25"/>
      <c r="D313" s="25"/>
      <c r="E313" s="3"/>
      <c r="F313" s="107" t="s">
        <v>12</v>
      </c>
      <c r="G313" s="107" t="s">
        <v>3</v>
      </c>
      <c r="H313" s="107" t="s">
        <v>92</v>
      </c>
      <c r="I313" s="107" t="s">
        <v>13</v>
      </c>
      <c r="J313" s="107" t="s">
        <v>2</v>
      </c>
      <c r="K313" s="107" t="s">
        <v>0</v>
      </c>
      <c r="L313" s="3" t="s">
        <v>1</v>
      </c>
      <c r="M313" s="3" t="s">
        <v>14</v>
      </c>
      <c r="N313" s="3" t="s">
        <v>4</v>
      </c>
      <c r="O313" s="3" t="s">
        <v>5</v>
      </c>
      <c r="P313" s="3" t="s">
        <v>6</v>
      </c>
      <c r="Q313" s="3" t="s">
        <v>95</v>
      </c>
      <c r="R313" s="4"/>
      <c r="S313" s="3" t="s">
        <v>94</v>
      </c>
      <c r="T313" s="3" t="s">
        <v>93</v>
      </c>
    </row>
    <row r="314" spans="1:29" ht="15.75" thickBot="1" x14ac:dyDescent="0.3">
      <c r="A314" s="168"/>
      <c r="B314" s="25">
        <v>90927</v>
      </c>
      <c r="C314" s="25" t="s">
        <v>41</v>
      </c>
      <c r="D314" s="25">
        <v>1</v>
      </c>
      <c r="E314" s="25" t="s">
        <v>23</v>
      </c>
      <c r="F314" s="20">
        <v>2176</v>
      </c>
      <c r="G314" s="61">
        <v>210</v>
      </c>
      <c r="H314" s="61">
        <v>99</v>
      </c>
      <c r="I314" s="31">
        <v>375</v>
      </c>
      <c r="J314" s="31">
        <v>691</v>
      </c>
      <c r="K314" s="31">
        <v>539</v>
      </c>
      <c r="L314" s="22">
        <v>261</v>
      </c>
      <c r="M314" s="119">
        <f>I314/(F314-G314-H314)</f>
        <v>0.20085698982324585</v>
      </c>
      <c r="N314" s="23">
        <f>J314/(F314-G314-H314)</f>
        <v>0.37011247991430102</v>
      </c>
      <c r="O314" s="23">
        <f>K314/(F314-G314-H314)</f>
        <v>0.28869844670594536</v>
      </c>
      <c r="P314" s="24">
        <f>L314/(F314-G314-H314)</f>
        <v>0.13979646491697911</v>
      </c>
      <c r="Q314" s="44">
        <v>2018</v>
      </c>
      <c r="R314" s="27"/>
      <c r="S314" s="2">
        <f>H314/F314</f>
        <v>4.5496323529411763E-2</v>
      </c>
      <c r="T314" s="72">
        <f>G314/F314</f>
        <v>9.6507352941176475E-2</v>
      </c>
    </row>
    <row r="315" spans="1:29" x14ac:dyDescent="0.25">
      <c r="A315" s="168"/>
      <c r="B315" s="25"/>
      <c r="C315" s="25" t="s">
        <v>18</v>
      </c>
      <c r="D315" s="25"/>
      <c r="E315" s="25"/>
      <c r="F315" s="14"/>
      <c r="G315" s="58"/>
      <c r="H315" s="58"/>
      <c r="I315" s="15"/>
      <c r="J315" s="15"/>
      <c r="K315" s="15"/>
      <c r="L315" s="16"/>
      <c r="M315" s="17"/>
      <c r="N315" s="18"/>
      <c r="O315" s="18"/>
      <c r="P315" s="19"/>
      <c r="Q315" s="85"/>
      <c r="R315" s="27"/>
      <c r="S315" s="2"/>
      <c r="T315" s="72"/>
    </row>
    <row r="316" spans="1:29" x14ac:dyDescent="0.25">
      <c r="A316" s="168"/>
      <c r="B316" s="25"/>
      <c r="C316" s="25"/>
      <c r="D316" s="25"/>
      <c r="E316" s="25"/>
      <c r="F316" s="14"/>
      <c r="G316" s="58"/>
      <c r="H316" s="58"/>
      <c r="I316" s="15"/>
      <c r="J316" s="15"/>
      <c r="K316" s="15"/>
      <c r="L316" s="16"/>
      <c r="M316" s="17"/>
      <c r="N316" s="18"/>
      <c r="O316" s="18"/>
      <c r="P316" s="19"/>
      <c r="Q316" s="85"/>
      <c r="R316" s="4"/>
      <c r="S316" s="2"/>
      <c r="T316" s="72"/>
    </row>
    <row r="317" spans="1:29" x14ac:dyDescent="0.25">
      <c r="A317" s="168"/>
      <c r="B317" s="25"/>
      <c r="C317" s="25"/>
      <c r="D317" s="25"/>
      <c r="E317" s="25"/>
      <c r="F317" s="14"/>
      <c r="G317" s="58"/>
      <c r="H317" s="58"/>
      <c r="I317" s="30"/>
      <c r="J317" s="30"/>
      <c r="K317" s="30"/>
      <c r="L317" s="16"/>
      <c r="M317" s="65"/>
      <c r="N317" s="66"/>
      <c r="O317" s="66"/>
      <c r="P317" s="67"/>
      <c r="Q317" s="85"/>
      <c r="R317" s="4"/>
      <c r="S317" s="2"/>
      <c r="T317" s="72"/>
    </row>
    <row r="318" spans="1:29" ht="15.75" thickBot="1" x14ac:dyDescent="0.3">
      <c r="A318" s="168"/>
      <c r="B318" s="3"/>
      <c r="C318" s="3"/>
      <c r="D318" s="3"/>
      <c r="E318" s="3"/>
      <c r="F318" s="20"/>
      <c r="G318" s="61"/>
      <c r="H318" s="61"/>
      <c r="I318" s="31"/>
      <c r="J318" s="31"/>
      <c r="K318" s="31"/>
      <c r="L318" s="22"/>
      <c r="M318" s="28"/>
      <c r="N318" s="23"/>
      <c r="O318" s="23"/>
      <c r="P318" s="24"/>
      <c r="Q318" s="85"/>
      <c r="R318" s="4"/>
      <c r="S318" s="2"/>
      <c r="T318" s="72"/>
    </row>
    <row r="319" spans="1:29" x14ac:dyDescent="0.25">
      <c r="A319" s="168"/>
      <c r="B319" s="3"/>
      <c r="C319" s="3"/>
      <c r="D319" s="3"/>
      <c r="E319" s="3"/>
      <c r="F319" s="25"/>
      <c r="G319" s="25"/>
      <c r="H319" s="25"/>
      <c r="I319" s="25"/>
      <c r="J319" s="25"/>
      <c r="K319" s="25"/>
      <c r="L319" s="25"/>
      <c r="M319" s="3"/>
      <c r="N319" s="3"/>
      <c r="O319" s="3"/>
      <c r="P319" s="3"/>
      <c r="Q319" s="3"/>
      <c r="R319" s="4"/>
      <c r="S319" s="4"/>
      <c r="W319" s="3">
        <v>90928</v>
      </c>
      <c r="X319" s="107" t="s">
        <v>3</v>
      </c>
      <c r="Y319" s="107" t="s">
        <v>92</v>
      </c>
      <c r="Z319" s="107" t="s">
        <v>104</v>
      </c>
      <c r="AA319" s="107" t="s">
        <v>2</v>
      </c>
      <c r="AB319" s="107" t="s">
        <v>0</v>
      </c>
      <c r="AC319" s="107" t="s">
        <v>1</v>
      </c>
    </row>
    <row r="320" spans="1:29" x14ac:dyDescent="0.25">
      <c r="A320" s="168"/>
      <c r="B320" s="3"/>
      <c r="C320" s="3"/>
      <c r="D320" s="3"/>
      <c r="E320" s="3"/>
      <c r="F320" s="107" t="s">
        <v>12</v>
      </c>
      <c r="G320" s="107" t="s">
        <v>3</v>
      </c>
      <c r="H320" s="107" t="s">
        <v>92</v>
      </c>
      <c r="I320" s="107" t="s">
        <v>13</v>
      </c>
      <c r="J320" s="107" t="s">
        <v>2</v>
      </c>
      <c r="K320" s="107" t="s">
        <v>0</v>
      </c>
      <c r="L320" s="3" t="s">
        <v>1</v>
      </c>
      <c r="M320" s="3" t="s">
        <v>14</v>
      </c>
      <c r="N320" s="3" t="s">
        <v>4</v>
      </c>
      <c r="O320" s="3" t="s">
        <v>5</v>
      </c>
      <c r="P320" s="3" t="s">
        <v>6</v>
      </c>
      <c r="Q320" s="3" t="s">
        <v>102</v>
      </c>
      <c r="R320" s="4"/>
      <c r="S320" s="3" t="s">
        <v>94</v>
      </c>
      <c r="T320" s="3" t="s">
        <v>93</v>
      </c>
      <c r="W320">
        <v>10</v>
      </c>
      <c r="X320">
        <v>12</v>
      </c>
      <c r="Y320">
        <v>18</v>
      </c>
      <c r="Z320">
        <v>79</v>
      </c>
      <c r="AA320">
        <v>209</v>
      </c>
      <c r="AB320">
        <v>235</v>
      </c>
      <c r="AC320">
        <v>110</v>
      </c>
    </row>
    <row r="321" spans="1:29" ht="15.75" thickBot="1" x14ac:dyDescent="0.3">
      <c r="A321" s="168"/>
      <c r="B321" s="3">
        <v>90928</v>
      </c>
      <c r="C321" s="3" t="s">
        <v>57</v>
      </c>
      <c r="D321" s="3">
        <v>1</v>
      </c>
      <c r="E321" s="3" t="s">
        <v>23</v>
      </c>
      <c r="F321" s="20">
        <v>1801</v>
      </c>
      <c r="G321" s="61">
        <v>160</v>
      </c>
      <c r="H321" s="61">
        <v>44</v>
      </c>
      <c r="I321" s="31">
        <v>356</v>
      </c>
      <c r="J321" s="31">
        <v>548</v>
      </c>
      <c r="K321" s="31">
        <v>491</v>
      </c>
      <c r="L321" s="22">
        <v>202</v>
      </c>
      <c r="M321" s="119">
        <f>I321/(F321-G321-H321)</f>
        <v>0.22291797119599249</v>
      </c>
      <c r="N321" s="23">
        <f>J321/(F321-G321-H321)</f>
        <v>0.34314339386349407</v>
      </c>
      <c r="O321" s="23">
        <f>K321/(F321-G321-H321)</f>
        <v>0.30745147150907953</v>
      </c>
      <c r="P321" s="24">
        <f>L321/(F321-G321-H321)</f>
        <v>0.12648716343143393</v>
      </c>
      <c r="Q321" s="44" t="s">
        <v>98</v>
      </c>
      <c r="R321" s="27"/>
      <c r="S321" s="2">
        <f>H321/F321</f>
        <v>2.4430871737923375E-2</v>
      </c>
      <c r="T321" s="72">
        <f>G321/F321</f>
        <v>8.8839533592448644E-2</v>
      </c>
      <c r="W321">
        <v>9</v>
      </c>
      <c r="X321">
        <v>46</v>
      </c>
      <c r="Y321">
        <v>7</v>
      </c>
      <c r="Z321">
        <v>62</v>
      </c>
      <c r="AA321">
        <v>91</v>
      </c>
      <c r="AB321">
        <v>88</v>
      </c>
      <c r="AC321">
        <v>36</v>
      </c>
    </row>
    <row r="322" spans="1:29" x14ac:dyDescent="0.25">
      <c r="A322" s="168"/>
      <c r="B322" s="3"/>
      <c r="C322" s="3" t="s">
        <v>18</v>
      </c>
      <c r="D322" s="3"/>
      <c r="E322" s="3"/>
      <c r="F322" s="89">
        <f>SUM(G322:L322)</f>
        <v>663</v>
      </c>
      <c r="G322" s="90">
        <f>X320</f>
        <v>12</v>
      </c>
      <c r="H322" s="90">
        <f t="shared" ref="H322" si="219">Y320</f>
        <v>18</v>
      </c>
      <c r="I322" s="90">
        <f>Z320</f>
        <v>79</v>
      </c>
      <c r="J322" s="90">
        <f>AA320</f>
        <v>209</v>
      </c>
      <c r="K322" s="90">
        <f>AB320</f>
        <v>235</v>
      </c>
      <c r="L322" s="91">
        <f>AC320</f>
        <v>110</v>
      </c>
      <c r="M322" s="92">
        <f>I322/(F322-G322-H322)</f>
        <v>0.12480252764612954</v>
      </c>
      <c r="N322" s="93">
        <f>J322/(F322-G322-H322)</f>
        <v>0.33017377567140599</v>
      </c>
      <c r="O322" s="93">
        <f>K322/(F322-G322-H322)</f>
        <v>0.37124802527646128</v>
      </c>
      <c r="P322" s="94">
        <f>L322/(F322-G322-H322)</f>
        <v>0.17377567140600317</v>
      </c>
      <c r="Q322" s="85" t="s">
        <v>103</v>
      </c>
      <c r="R322" s="27"/>
      <c r="S322" s="2">
        <f t="shared" ref="S322:S325" si="220">H322/F322</f>
        <v>2.7149321266968326E-2</v>
      </c>
      <c r="T322" s="72">
        <f t="shared" ref="T322:T325" si="221">G322/F322</f>
        <v>1.8099547511312219E-2</v>
      </c>
      <c r="W322" s="104">
        <v>8</v>
      </c>
      <c r="X322" s="104"/>
      <c r="Y322" s="104"/>
      <c r="Z322" s="104"/>
      <c r="AA322" s="104"/>
      <c r="AB322" s="104"/>
      <c r="AC322" s="104"/>
    </row>
    <row r="323" spans="1:29" x14ac:dyDescent="0.25">
      <c r="A323" s="168"/>
      <c r="B323" s="3"/>
      <c r="C323" s="3"/>
      <c r="D323" s="3"/>
      <c r="E323" s="3"/>
      <c r="F323" s="14">
        <f>SUM(G323:L323)</f>
        <v>993</v>
      </c>
      <c r="G323" s="15">
        <f>SUM(X320:X322)</f>
        <v>58</v>
      </c>
      <c r="H323" s="15">
        <f t="shared" ref="H323:L323" si="222">SUM(Y320:Y322)</f>
        <v>25</v>
      </c>
      <c r="I323" s="15">
        <f t="shared" si="222"/>
        <v>141</v>
      </c>
      <c r="J323" s="15">
        <f t="shared" si="222"/>
        <v>300</v>
      </c>
      <c r="K323" s="15">
        <f t="shared" si="222"/>
        <v>323</v>
      </c>
      <c r="L323" s="86">
        <f t="shared" si="222"/>
        <v>146</v>
      </c>
      <c r="M323" s="17">
        <f>I323/(F323-G323-H323)</f>
        <v>0.15494505494505495</v>
      </c>
      <c r="N323" s="18">
        <f>J323/(F323-G323-H323)</f>
        <v>0.32967032967032966</v>
      </c>
      <c r="O323" s="18">
        <f>K323/(F323-G323-H323)</f>
        <v>0.35494505494505496</v>
      </c>
      <c r="P323" s="19">
        <f>L323/(F323-G323-H323)</f>
        <v>0.16043956043956045</v>
      </c>
      <c r="Q323" s="85" t="s">
        <v>99</v>
      </c>
      <c r="R323" s="4"/>
      <c r="S323" s="2">
        <f t="shared" si="220"/>
        <v>2.5176233635448138E-2</v>
      </c>
      <c r="T323" s="72">
        <f t="shared" si="221"/>
        <v>5.8408862034239679E-2</v>
      </c>
      <c r="W323" s="104">
        <v>3</v>
      </c>
      <c r="X323" s="104"/>
      <c r="Y323" s="104"/>
      <c r="Z323" s="104"/>
      <c r="AA323" s="104"/>
      <c r="AB323" s="104"/>
      <c r="AC323" s="104"/>
    </row>
    <row r="324" spans="1:29" x14ac:dyDescent="0.25">
      <c r="A324" s="168"/>
      <c r="B324" s="3"/>
      <c r="C324" s="3"/>
      <c r="D324" s="3"/>
      <c r="E324" s="3"/>
      <c r="F324" s="14">
        <f>SUM(G324:L324)</f>
        <v>698</v>
      </c>
      <c r="G324" s="30">
        <f>G321-G323-G325</f>
        <v>72</v>
      </c>
      <c r="H324" s="30">
        <f t="shared" ref="H324" si="223">H321-H323-H325</f>
        <v>17</v>
      </c>
      <c r="I324" s="30">
        <f>I321-I323-I325</f>
        <v>156</v>
      </c>
      <c r="J324" s="30">
        <f t="shared" ref="J324" si="224">J321-J323-J325</f>
        <v>235</v>
      </c>
      <c r="K324" s="30">
        <f>K321-K323-K325</f>
        <v>163</v>
      </c>
      <c r="L324" s="86">
        <f t="shared" ref="L324" si="225">L321-L323-L325</f>
        <v>55</v>
      </c>
      <c r="M324" s="120">
        <f>I324/(F324-G324-H324)</f>
        <v>0.25615763546798032</v>
      </c>
      <c r="N324" s="18">
        <f>J324/(F324-G324-H324)</f>
        <v>0.38587848932676516</v>
      </c>
      <c r="O324" s="18">
        <f>K324/(F324-G324-H324)</f>
        <v>0.26765188834154352</v>
      </c>
      <c r="P324" s="19">
        <f>L324/(F324-G324-H324)</f>
        <v>9.0311986863711002E-2</v>
      </c>
      <c r="Q324" s="85" t="s">
        <v>184</v>
      </c>
      <c r="R324" s="4"/>
      <c r="S324" s="2">
        <f t="shared" si="220"/>
        <v>2.4355300859598854E-2</v>
      </c>
      <c r="T324" s="72">
        <f t="shared" si="221"/>
        <v>0.10315186246418338</v>
      </c>
      <c r="W324">
        <v>2</v>
      </c>
      <c r="X324">
        <v>24</v>
      </c>
      <c r="Y324">
        <v>1</v>
      </c>
      <c r="Z324">
        <v>40</v>
      </c>
      <c r="AA324">
        <v>13</v>
      </c>
      <c r="AB324">
        <v>5</v>
      </c>
      <c r="AC324">
        <v>1</v>
      </c>
    </row>
    <row r="325" spans="1:29" ht="15.75" thickBot="1" x14ac:dyDescent="0.3">
      <c r="A325" s="168"/>
      <c r="B325" s="3"/>
      <c r="C325" s="3"/>
      <c r="D325" s="3"/>
      <c r="E325" s="3"/>
      <c r="F325" s="20">
        <f>SUM(G325:L325)</f>
        <v>110</v>
      </c>
      <c r="G325" s="31">
        <f>SUM(X323:X325)</f>
        <v>30</v>
      </c>
      <c r="H325" s="31">
        <f>SUM(Y323:Y325)</f>
        <v>2</v>
      </c>
      <c r="I325" s="31">
        <f t="shared" ref="I325:L325" si="226">SUM(Z323:Z325)</f>
        <v>59</v>
      </c>
      <c r="J325" s="31">
        <f t="shared" si="226"/>
        <v>13</v>
      </c>
      <c r="K325" s="31">
        <f t="shared" si="226"/>
        <v>5</v>
      </c>
      <c r="L325" s="87">
        <f t="shared" si="226"/>
        <v>1</v>
      </c>
      <c r="M325" s="119">
        <f>I325/(F325-G325-H325)</f>
        <v>0.75641025641025639</v>
      </c>
      <c r="N325" s="23">
        <f>J325/(F325-G325-H325)</f>
        <v>0.16666666666666666</v>
      </c>
      <c r="O325" s="23">
        <f>K325/(F325-G325-H325)</f>
        <v>6.4102564102564097E-2</v>
      </c>
      <c r="P325" s="24">
        <f>L325/(F325-G325-H325)</f>
        <v>1.282051282051282E-2</v>
      </c>
      <c r="Q325" s="85" t="s">
        <v>100</v>
      </c>
      <c r="R325" s="4"/>
      <c r="S325" s="2">
        <f t="shared" si="220"/>
        <v>1.8181818181818181E-2</v>
      </c>
      <c r="T325" s="72">
        <f t="shared" si="221"/>
        <v>0.27272727272727271</v>
      </c>
      <c r="W325">
        <v>1</v>
      </c>
      <c r="X325">
        <v>6</v>
      </c>
      <c r="Y325">
        <v>1</v>
      </c>
      <c r="Z325">
        <v>19</v>
      </c>
      <c r="AA325">
        <v>0</v>
      </c>
      <c r="AB325">
        <v>0</v>
      </c>
      <c r="AC325">
        <v>0</v>
      </c>
    </row>
    <row r="326" spans="1:29" x14ac:dyDescent="0.25">
      <c r="A326" s="168"/>
      <c r="B326" s="3"/>
      <c r="C326" s="3"/>
      <c r="D326" s="3"/>
      <c r="E326" s="3"/>
      <c r="F326" s="25"/>
      <c r="G326" s="25"/>
      <c r="H326" s="25"/>
      <c r="I326" s="25"/>
      <c r="J326" s="25"/>
      <c r="K326" s="25"/>
      <c r="L326" s="25"/>
      <c r="M326" s="3"/>
      <c r="N326" s="3"/>
      <c r="O326" s="3"/>
      <c r="P326" s="3"/>
      <c r="Q326" s="3"/>
      <c r="R326" s="4"/>
      <c r="S326" s="4"/>
      <c r="W326" s="3">
        <v>90929</v>
      </c>
      <c r="X326" s="107" t="s">
        <v>3</v>
      </c>
      <c r="Y326" s="107" t="s">
        <v>92</v>
      </c>
      <c r="Z326" s="107" t="s">
        <v>104</v>
      </c>
      <c r="AA326" s="107" t="s">
        <v>2</v>
      </c>
      <c r="AB326" s="107" t="s">
        <v>0</v>
      </c>
      <c r="AC326" s="107" t="s">
        <v>1</v>
      </c>
    </row>
    <row r="327" spans="1:29" x14ac:dyDescent="0.25">
      <c r="A327" s="168"/>
      <c r="B327" s="3"/>
      <c r="C327" s="3"/>
      <c r="D327" s="3"/>
      <c r="E327" s="3"/>
      <c r="F327" s="107" t="s">
        <v>12</v>
      </c>
      <c r="G327" s="107" t="s">
        <v>3</v>
      </c>
      <c r="H327" s="107" t="s">
        <v>92</v>
      </c>
      <c r="I327" s="107" t="s">
        <v>13</v>
      </c>
      <c r="J327" s="107" t="s">
        <v>2</v>
      </c>
      <c r="K327" s="107" t="s">
        <v>0</v>
      </c>
      <c r="L327" s="3" t="s">
        <v>1</v>
      </c>
      <c r="M327" s="3" t="s">
        <v>14</v>
      </c>
      <c r="N327" s="3" t="s">
        <v>4</v>
      </c>
      <c r="O327" s="3" t="s">
        <v>5</v>
      </c>
      <c r="P327" s="3" t="s">
        <v>6</v>
      </c>
      <c r="Q327" s="3" t="s">
        <v>102</v>
      </c>
      <c r="R327" s="4"/>
      <c r="S327" s="3" t="s">
        <v>94</v>
      </c>
      <c r="T327" s="3" t="s">
        <v>93</v>
      </c>
      <c r="W327">
        <v>10</v>
      </c>
      <c r="X327">
        <v>32</v>
      </c>
      <c r="Y327">
        <v>50</v>
      </c>
      <c r="Z327">
        <v>90</v>
      </c>
      <c r="AA327">
        <v>226</v>
      </c>
      <c r="AB327">
        <v>271</v>
      </c>
      <c r="AC327">
        <v>140</v>
      </c>
    </row>
    <row r="328" spans="1:29" ht="15.75" thickBot="1" x14ac:dyDescent="0.3">
      <c r="A328" s="168"/>
      <c r="B328" s="3">
        <v>90929</v>
      </c>
      <c r="C328" s="3" t="s">
        <v>58</v>
      </c>
      <c r="D328" s="3">
        <v>1</v>
      </c>
      <c r="E328" s="3" t="s">
        <v>23</v>
      </c>
      <c r="F328" s="20">
        <v>2958</v>
      </c>
      <c r="G328" s="61">
        <v>315</v>
      </c>
      <c r="H328" s="61">
        <v>159</v>
      </c>
      <c r="I328" s="31">
        <v>694</v>
      </c>
      <c r="J328" s="31">
        <v>867</v>
      </c>
      <c r="K328" s="31">
        <v>685</v>
      </c>
      <c r="L328" s="22">
        <v>238</v>
      </c>
      <c r="M328" s="119">
        <f>I328/(F328-G328-H328)</f>
        <v>0.27938808373590984</v>
      </c>
      <c r="N328" s="23">
        <f>J328/(F328-G328-H328)</f>
        <v>0.34903381642512077</v>
      </c>
      <c r="O328" s="23">
        <f>K328/(F328-G328-H328)</f>
        <v>0.27576489533011272</v>
      </c>
      <c r="P328" s="24">
        <f>L328/(F328-G328-H328)</f>
        <v>9.5813204508856678E-2</v>
      </c>
      <c r="Q328" s="44" t="s">
        <v>98</v>
      </c>
      <c r="R328" s="27"/>
      <c r="S328" s="2">
        <f>H328/F328</f>
        <v>5.3752535496957403E-2</v>
      </c>
      <c r="T328" s="72">
        <f>G328/F328</f>
        <v>0.10649087221095335</v>
      </c>
      <c r="W328">
        <v>9</v>
      </c>
      <c r="X328">
        <v>20</v>
      </c>
      <c r="Y328">
        <v>6</v>
      </c>
      <c r="Z328">
        <v>46</v>
      </c>
      <c r="AA328">
        <v>97</v>
      </c>
      <c r="AB328">
        <v>79</v>
      </c>
      <c r="AC328">
        <v>19</v>
      </c>
    </row>
    <row r="329" spans="1:29" x14ac:dyDescent="0.25">
      <c r="A329" s="168"/>
      <c r="B329" s="3"/>
      <c r="C329" s="3" t="s">
        <v>21</v>
      </c>
      <c r="D329" s="3"/>
      <c r="E329" s="3"/>
      <c r="F329" s="89">
        <f>SUM(G329:L329)</f>
        <v>809</v>
      </c>
      <c r="G329" s="90">
        <f>X327</f>
        <v>32</v>
      </c>
      <c r="H329" s="90">
        <f t="shared" ref="H329" si="227">Y327</f>
        <v>50</v>
      </c>
      <c r="I329" s="90">
        <f>Z327</f>
        <v>90</v>
      </c>
      <c r="J329" s="90">
        <f>AA327</f>
        <v>226</v>
      </c>
      <c r="K329" s="90">
        <f>AB327</f>
        <v>271</v>
      </c>
      <c r="L329" s="91">
        <f>AC327</f>
        <v>140</v>
      </c>
      <c r="M329" s="92">
        <f>I329/(F329-G329-H329)</f>
        <v>0.12379642365887207</v>
      </c>
      <c r="N329" s="93">
        <f>J329/(F329-G329-H329)</f>
        <v>0.3108665749656121</v>
      </c>
      <c r="O329" s="93">
        <f>K329/(F329-G329-H329)</f>
        <v>0.37276478679504815</v>
      </c>
      <c r="P329" s="94">
        <f>L329/(F329-G329-H329)</f>
        <v>0.19257221458046767</v>
      </c>
      <c r="Q329" s="85" t="s">
        <v>103</v>
      </c>
      <c r="R329" s="27"/>
      <c r="S329" s="2">
        <f t="shared" ref="S329:S332" si="228">H329/F329</f>
        <v>6.1804697156983932E-2</v>
      </c>
      <c r="T329" s="72">
        <f t="shared" ref="T329:T332" si="229">G329/F329</f>
        <v>3.9555006180469712E-2</v>
      </c>
      <c r="W329">
        <v>8</v>
      </c>
      <c r="X329">
        <v>15</v>
      </c>
      <c r="Y329">
        <v>2</v>
      </c>
      <c r="Z329">
        <v>35</v>
      </c>
      <c r="AA329">
        <v>75</v>
      </c>
      <c r="AB329">
        <v>59</v>
      </c>
      <c r="AC329">
        <v>12</v>
      </c>
    </row>
    <row r="330" spans="1:29" x14ac:dyDescent="0.25">
      <c r="A330" s="168"/>
      <c r="B330" s="3"/>
      <c r="C330" s="3"/>
      <c r="D330" s="3"/>
      <c r="E330" s="3"/>
      <c r="F330" s="14">
        <f>SUM(G330:L330)</f>
        <v>1274</v>
      </c>
      <c r="G330" s="15">
        <f>SUM(X327:X329)</f>
        <v>67</v>
      </c>
      <c r="H330" s="15">
        <f t="shared" ref="H330:L330" si="230">SUM(Y327:Y329)</f>
        <v>58</v>
      </c>
      <c r="I330" s="15">
        <f t="shared" si="230"/>
        <v>171</v>
      </c>
      <c r="J330" s="15">
        <f t="shared" si="230"/>
        <v>398</v>
      </c>
      <c r="K330" s="15">
        <f t="shared" si="230"/>
        <v>409</v>
      </c>
      <c r="L330" s="86">
        <f t="shared" si="230"/>
        <v>171</v>
      </c>
      <c r="M330" s="17">
        <f>I330/(F330-G330-H330)</f>
        <v>0.14882506527415143</v>
      </c>
      <c r="N330" s="18">
        <f>J330/(F330-G330-H330)</f>
        <v>0.34638816362053959</v>
      </c>
      <c r="O330" s="18">
        <f>K330/(F330-G330-H330)</f>
        <v>0.35596170583115755</v>
      </c>
      <c r="P330" s="19">
        <f>L330/(F330-G330-H330)</f>
        <v>0.14882506527415143</v>
      </c>
      <c r="Q330" s="85" t="s">
        <v>99</v>
      </c>
      <c r="R330" s="4"/>
      <c r="S330" s="2">
        <f t="shared" si="228"/>
        <v>4.5525902668759811E-2</v>
      </c>
      <c r="T330" s="72">
        <f t="shared" si="229"/>
        <v>5.2590266875981159E-2</v>
      </c>
      <c r="W330">
        <v>3</v>
      </c>
      <c r="X330">
        <v>38</v>
      </c>
      <c r="Y330">
        <v>13</v>
      </c>
      <c r="Z330">
        <v>47</v>
      </c>
      <c r="AA330">
        <v>39</v>
      </c>
      <c r="AB330">
        <v>28</v>
      </c>
      <c r="AC330">
        <v>3</v>
      </c>
    </row>
    <row r="331" spans="1:29" x14ac:dyDescent="0.25">
      <c r="A331" s="168"/>
      <c r="B331" s="3"/>
      <c r="C331" s="3"/>
      <c r="D331" s="3"/>
      <c r="E331" s="3"/>
      <c r="F331" s="14">
        <f>SUM(G331:L331)</f>
        <v>1344</v>
      </c>
      <c r="G331" s="30">
        <f>G328-G330-G332</f>
        <v>180</v>
      </c>
      <c r="H331" s="30">
        <f t="shared" ref="H331" si="231">H328-H330-H332</f>
        <v>74</v>
      </c>
      <c r="I331" s="30">
        <f>I328-I330-I332</f>
        <v>399</v>
      </c>
      <c r="J331" s="30">
        <f t="shared" ref="J331" si="232">J328-J330-J332</f>
        <v>394</v>
      </c>
      <c r="K331" s="30">
        <f>K328-K330-K332</f>
        <v>233</v>
      </c>
      <c r="L331" s="86">
        <f t="shared" ref="L331" si="233">L328-L330-L332</f>
        <v>64</v>
      </c>
      <c r="M331" s="120">
        <f>I331/(F331-G331-H331)</f>
        <v>0.36605504587155963</v>
      </c>
      <c r="N331" s="18">
        <f>J331/(F331-G331-H331)</f>
        <v>0.3614678899082569</v>
      </c>
      <c r="O331" s="18">
        <f>K331/(F331-G331-H331)</f>
        <v>0.21376146788990827</v>
      </c>
      <c r="P331" s="19">
        <f>L331/(F331-G331-H331)</f>
        <v>5.8715596330275233E-2</v>
      </c>
      <c r="Q331" s="85" t="s">
        <v>184</v>
      </c>
      <c r="R331" s="4"/>
      <c r="S331" s="2">
        <f t="shared" si="228"/>
        <v>5.5059523809523808E-2</v>
      </c>
      <c r="T331" s="72">
        <f t="shared" si="229"/>
        <v>0.13392857142857142</v>
      </c>
      <c r="W331">
        <v>2</v>
      </c>
      <c r="X331">
        <v>25</v>
      </c>
      <c r="Y331">
        <v>13</v>
      </c>
      <c r="Z331">
        <v>57</v>
      </c>
      <c r="AA331">
        <v>14</v>
      </c>
      <c r="AB331">
        <v>6</v>
      </c>
      <c r="AC331">
        <v>0</v>
      </c>
    </row>
    <row r="332" spans="1:29" ht="15.75" thickBot="1" x14ac:dyDescent="0.3">
      <c r="A332" s="168"/>
      <c r="B332" s="3"/>
      <c r="C332" s="3"/>
      <c r="D332" s="3"/>
      <c r="E332" s="3"/>
      <c r="F332" s="20">
        <f>SUM(G332:L332)</f>
        <v>340</v>
      </c>
      <c r="G332" s="31">
        <f>SUM(X330:X332)</f>
        <v>68</v>
      </c>
      <c r="H332" s="31">
        <f>SUM(Y330:Y332)</f>
        <v>27</v>
      </c>
      <c r="I332" s="31">
        <f t="shared" ref="I332:L332" si="234">SUM(Z330:Z332)</f>
        <v>124</v>
      </c>
      <c r="J332" s="31">
        <f t="shared" si="234"/>
        <v>75</v>
      </c>
      <c r="K332" s="31">
        <f t="shared" si="234"/>
        <v>43</v>
      </c>
      <c r="L332" s="87">
        <f t="shared" si="234"/>
        <v>3</v>
      </c>
      <c r="M332" s="119">
        <f>I332/(F332-G332-H332)</f>
        <v>0.5061224489795918</v>
      </c>
      <c r="N332" s="23">
        <f>J332/(F332-G332-H332)</f>
        <v>0.30612244897959184</v>
      </c>
      <c r="O332" s="23">
        <f>K332/(F332-G332-H332)</f>
        <v>0.17551020408163265</v>
      </c>
      <c r="P332" s="24">
        <f>L332/(F332-G332-H332)</f>
        <v>1.2244897959183673E-2</v>
      </c>
      <c r="Q332" s="85" t="s">
        <v>100</v>
      </c>
      <c r="R332" s="4"/>
      <c r="S332" s="2">
        <f t="shared" si="228"/>
        <v>7.9411764705882348E-2</v>
      </c>
      <c r="T332" s="72">
        <f t="shared" si="229"/>
        <v>0.2</v>
      </c>
      <c r="W332">
        <v>1</v>
      </c>
      <c r="X332">
        <v>5</v>
      </c>
      <c r="Y332">
        <v>1</v>
      </c>
      <c r="Z332">
        <v>20</v>
      </c>
      <c r="AA332">
        <v>22</v>
      </c>
      <c r="AB332">
        <v>9</v>
      </c>
      <c r="AC332">
        <v>0</v>
      </c>
    </row>
    <row r="333" spans="1:29" x14ac:dyDescent="0.25">
      <c r="B333" s="3"/>
      <c r="C333" s="3"/>
      <c r="D333" s="3"/>
      <c r="E333" s="3"/>
      <c r="F333" s="3"/>
      <c r="G333" s="3"/>
      <c r="H333" s="3"/>
      <c r="I333" s="3"/>
      <c r="J333" s="3"/>
      <c r="K333" s="3"/>
      <c r="L333" s="3"/>
      <c r="M333" s="3"/>
      <c r="N333" s="3"/>
      <c r="O333" s="3"/>
      <c r="P333" s="3"/>
      <c r="Q333" s="3"/>
      <c r="R333" s="4"/>
      <c r="S333" s="4"/>
    </row>
    <row r="334" spans="1:29" x14ac:dyDescent="0.25">
      <c r="A334" s="106"/>
      <c r="B334" s="106"/>
      <c r="C334" s="106"/>
      <c r="D334" s="106"/>
      <c r="E334" s="106"/>
      <c r="F334" s="106"/>
      <c r="G334" s="106"/>
      <c r="H334" s="106"/>
      <c r="I334" s="106"/>
      <c r="J334" s="106"/>
      <c r="K334" s="106"/>
      <c r="L334" s="106"/>
      <c r="M334" s="106"/>
      <c r="N334" s="106"/>
      <c r="O334" s="106"/>
      <c r="P334" s="106"/>
      <c r="Q334" s="68"/>
      <c r="R334" s="106"/>
      <c r="S334" s="103"/>
    </row>
    <row r="335" spans="1:29" x14ac:dyDescent="0.25">
      <c r="B335" s="107" t="s">
        <v>9</v>
      </c>
      <c r="C335" s="1"/>
      <c r="D335" s="107" t="s">
        <v>10</v>
      </c>
      <c r="E335" s="107"/>
      <c r="F335" s="107" t="s">
        <v>12</v>
      </c>
      <c r="G335" s="107" t="s">
        <v>3</v>
      </c>
      <c r="H335" s="107" t="s">
        <v>92</v>
      </c>
      <c r="I335" s="107" t="s">
        <v>13</v>
      </c>
      <c r="J335" s="107" t="s">
        <v>2</v>
      </c>
      <c r="K335" s="107" t="s">
        <v>0</v>
      </c>
      <c r="L335" s="3" t="s">
        <v>1</v>
      </c>
      <c r="M335" s="3" t="s">
        <v>14</v>
      </c>
      <c r="N335" s="3" t="s">
        <v>4</v>
      </c>
      <c r="O335" s="3" t="s">
        <v>5</v>
      </c>
      <c r="P335" s="3" t="s">
        <v>6</v>
      </c>
      <c r="Q335" s="3" t="s">
        <v>95</v>
      </c>
      <c r="R335" s="4"/>
      <c r="S335" s="3"/>
      <c r="T335" s="3"/>
    </row>
    <row r="336" spans="1:29" ht="15" customHeight="1" thickBot="1" x14ac:dyDescent="0.3">
      <c r="A336" s="169" t="s">
        <v>203</v>
      </c>
      <c r="B336" s="3">
        <v>91153</v>
      </c>
      <c r="C336" s="3" t="s">
        <v>59</v>
      </c>
      <c r="D336" s="3">
        <v>2</v>
      </c>
      <c r="E336" s="3" t="s">
        <v>16</v>
      </c>
      <c r="F336" s="20">
        <v>14601</v>
      </c>
      <c r="G336" s="61">
        <v>79</v>
      </c>
      <c r="H336" s="61"/>
      <c r="I336" s="31">
        <v>1673</v>
      </c>
      <c r="J336" s="31">
        <v>5065</v>
      </c>
      <c r="K336" s="31">
        <v>3426</v>
      </c>
      <c r="L336" s="22">
        <v>4358</v>
      </c>
      <c r="M336" s="28">
        <f>I336/(F336-G336-H336)</f>
        <v>0.11520451728412065</v>
      </c>
      <c r="N336" s="23">
        <f>J336/(F336-G336-H336)</f>
        <v>0.34878115961988709</v>
      </c>
      <c r="O336" s="23">
        <f>K336/(F336-G336-H336)</f>
        <v>0.23591791764219805</v>
      </c>
      <c r="P336" s="78">
        <f>L336/(F336-G336-H336)</f>
        <v>0.30009640545379423</v>
      </c>
      <c r="Q336" s="44">
        <v>2018</v>
      </c>
      <c r="R336" s="27"/>
      <c r="S336" s="2"/>
      <c r="T336" s="72"/>
    </row>
    <row r="337" spans="1:29" x14ac:dyDescent="0.25">
      <c r="A337" s="169"/>
      <c r="B337" s="3"/>
      <c r="C337" s="3" t="s">
        <v>18</v>
      </c>
      <c r="D337" s="3"/>
      <c r="E337" s="3"/>
      <c r="F337" s="14"/>
      <c r="G337" s="58"/>
      <c r="H337" s="58"/>
      <c r="I337" s="30"/>
      <c r="J337" s="30"/>
      <c r="K337" s="30"/>
      <c r="L337" s="16"/>
      <c r="M337" s="17"/>
      <c r="N337" s="18"/>
      <c r="O337" s="18"/>
      <c r="P337" s="19"/>
      <c r="Q337" s="44"/>
      <c r="R337" s="27"/>
      <c r="S337" s="2"/>
      <c r="T337" s="72"/>
    </row>
    <row r="338" spans="1:29" x14ac:dyDescent="0.25">
      <c r="A338" s="169"/>
      <c r="B338" s="3"/>
      <c r="C338" s="3"/>
      <c r="D338" s="3"/>
      <c r="E338" s="3"/>
      <c r="F338" s="14"/>
      <c r="G338" s="58"/>
      <c r="H338" s="58"/>
      <c r="I338" s="30"/>
      <c r="J338" s="30"/>
      <c r="K338" s="30"/>
      <c r="L338" s="16"/>
      <c r="M338" s="17"/>
      <c r="N338" s="18"/>
      <c r="O338" s="18"/>
      <c r="P338" s="19"/>
      <c r="Q338" s="44"/>
      <c r="R338" s="4"/>
      <c r="S338" s="2"/>
      <c r="T338" s="72"/>
    </row>
    <row r="339" spans="1:29" x14ac:dyDescent="0.25">
      <c r="A339" s="169"/>
      <c r="B339" s="3"/>
      <c r="C339" s="3"/>
      <c r="D339" s="3"/>
      <c r="E339" s="3"/>
      <c r="F339" s="14"/>
      <c r="G339" s="58"/>
      <c r="H339" s="58"/>
      <c r="I339" s="30"/>
      <c r="J339" s="30"/>
      <c r="K339" s="30"/>
      <c r="L339" s="16"/>
      <c r="M339" s="65"/>
      <c r="N339" s="66"/>
      <c r="O339" s="66"/>
      <c r="P339" s="67"/>
      <c r="Q339" s="44"/>
      <c r="R339" s="4"/>
      <c r="S339" s="2"/>
      <c r="T339" s="72"/>
    </row>
    <row r="340" spans="1:29" ht="15.75" thickBot="1" x14ac:dyDescent="0.3">
      <c r="A340" s="169"/>
      <c r="B340" s="3"/>
      <c r="C340" s="3"/>
      <c r="D340" s="3"/>
      <c r="E340" s="3"/>
      <c r="F340" s="20"/>
      <c r="G340" s="61"/>
      <c r="H340" s="61"/>
      <c r="I340" s="31"/>
      <c r="J340" s="31"/>
      <c r="K340" s="31"/>
      <c r="L340" s="22"/>
      <c r="M340" s="28"/>
      <c r="N340" s="23"/>
      <c r="O340" s="23"/>
      <c r="P340" s="24"/>
      <c r="Q340" s="44"/>
      <c r="R340" s="4"/>
      <c r="S340" s="4"/>
    </row>
    <row r="341" spans="1:29" x14ac:dyDescent="0.25">
      <c r="A341" s="169"/>
      <c r="B341" s="3"/>
      <c r="C341" s="3"/>
      <c r="D341" s="3"/>
      <c r="E341" s="3"/>
      <c r="F341" s="25"/>
      <c r="G341" s="25"/>
      <c r="H341" s="25"/>
      <c r="I341" s="25"/>
      <c r="J341" s="25"/>
      <c r="K341" s="25"/>
      <c r="L341" s="25"/>
      <c r="M341" s="3"/>
      <c r="N341" s="3"/>
      <c r="O341" s="3"/>
      <c r="P341" s="3"/>
      <c r="Q341" s="3"/>
      <c r="R341" s="4"/>
      <c r="S341" s="4"/>
      <c r="W341" s="3">
        <v>91155</v>
      </c>
      <c r="X341" s="107" t="s">
        <v>3</v>
      </c>
      <c r="Y341" s="107" t="s">
        <v>92</v>
      </c>
      <c r="Z341" s="107" t="s">
        <v>104</v>
      </c>
      <c r="AA341" s="107" t="s">
        <v>2</v>
      </c>
      <c r="AB341" s="107" t="s">
        <v>0</v>
      </c>
      <c r="AC341" s="107" t="s">
        <v>1</v>
      </c>
    </row>
    <row r="342" spans="1:29" x14ac:dyDescent="0.25">
      <c r="A342" s="169"/>
      <c r="B342" s="3"/>
      <c r="C342" s="3"/>
      <c r="D342" s="3"/>
      <c r="E342" s="3"/>
      <c r="F342" s="107" t="s">
        <v>12</v>
      </c>
      <c r="G342" s="107" t="s">
        <v>3</v>
      </c>
      <c r="H342" s="107" t="s">
        <v>92</v>
      </c>
      <c r="I342" s="107" t="s">
        <v>13</v>
      </c>
      <c r="J342" s="107" t="s">
        <v>2</v>
      </c>
      <c r="K342" s="107" t="s">
        <v>0</v>
      </c>
      <c r="L342" s="3" t="s">
        <v>1</v>
      </c>
      <c r="M342" s="3" t="s">
        <v>14</v>
      </c>
      <c r="N342" s="3" t="s">
        <v>4</v>
      </c>
      <c r="O342" s="3" t="s">
        <v>5</v>
      </c>
      <c r="P342" s="3" t="s">
        <v>6</v>
      </c>
      <c r="Q342" s="3" t="s">
        <v>102</v>
      </c>
      <c r="R342" s="4"/>
      <c r="S342" s="3"/>
      <c r="T342" s="3"/>
      <c r="W342">
        <v>10</v>
      </c>
      <c r="Z342">
        <v>144</v>
      </c>
      <c r="AA342">
        <v>343</v>
      </c>
      <c r="AB342">
        <v>540</v>
      </c>
      <c r="AC342">
        <v>799</v>
      </c>
    </row>
    <row r="343" spans="1:29" ht="15.75" thickBot="1" x14ac:dyDescent="0.3">
      <c r="A343" s="169"/>
      <c r="B343" s="3">
        <v>91155</v>
      </c>
      <c r="C343" s="3" t="s">
        <v>60</v>
      </c>
      <c r="D343" s="3">
        <v>2</v>
      </c>
      <c r="E343" s="3" t="s">
        <v>16</v>
      </c>
      <c r="F343" s="20">
        <f>SUM(I343:L343)</f>
        <v>12347</v>
      </c>
      <c r="G343" s="61"/>
      <c r="H343" s="61"/>
      <c r="I343" s="31">
        <v>1823</v>
      </c>
      <c r="J343" s="31">
        <v>3274</v>
      </c>
      <c r="K343" s="31">
        <v>3401</v>
      </c>
      <c r="L343" s="22">
        <v>3849</v>
      </c>
      <c r="M343" s="28">
        <f>I343/(F343-G343-H343)</f>
        <v>0.14764720174941282</v>
      </c>
      <c r="N343" s="23">
        <f>J343/(F343-G343-H343)</f>
        <v>0.26516562727788129</v>
      </c>
      <c r="O343" s="23">
        <f>K343/(F343-G343-H343)</f>
        <v>0.27545152668664452</v>
      </c>
      <c r="P343" s="78">
        <f>L343/(F343-G343-H343)</f>
        <v>0.31173564428606138</v>
      </c>
      <c r="Q343" s="44" t="s">
        <v>98</v>
      </c>
      <c r="R343" s="27"/>
      <c r="S343" s="2"/>
      <c r="T343" s="72"/>
      <c r="W343">
        <v>9</v>
      </c>
      <c r="Z343">
        <v>179</v>
      </c>
      <c r="AA343">
        <v>476</v>
      </c>
      <c r="AB343">
        <v>594</v>
      </c>
      <c r="AC343">
        <v>755</v>
      </c>
    </row>
    <row r="344" spans="1:29" x14ac:dyDescent="0.25">
      <c r="A344" s="169"/>
      <c r="B344" s="3"/>
      <c r="C344" s="3" t="s">
        <v>21</v>
      </c>
      <c r="D344" s="3"/>
      <c r="E344" s="3"/>
      <c r="F344" s="89">
        <f>SUM(G344:L344)</f>
        <v>1826</v>
      </c>
      <c r="G344" s="90"/>
      <c r="H344" s="90"/>
      <c r="I344" s="90">
        <f>Z342</f>
        <v>144</v>
      </c>
      <c r="J344" s="90">
        <f>AA342</f>
        <v>343</v>
      </c>
      <c r="K344" s="90">
        <f>AB342</f>
        <v>540</v>
      </c>
      <c r="L344" s="91">
        <f>AC342</f>
        <v>799</v>
      </c>
      <c r="M344" s="92">
        <f>I344/(F344-G344-H344)</f>
        <v>7.8860898138006577E-2</v>
      </c>
      <c r="N344" s="93">
        <f>J344/(F344-G344-H344)</f>
        <v>0.18784227820372398</v>
      </c>
      <c r="O344" s="93">
        <f>K344/(F344-G344-H344)</f>
        <v>0.29572836801752467</v>
      </c>
      <c r="P344" s="102">
        <f>L344/(F344-G344-H344)</f>
        <v>0.43756845564074481</v>
      </c>
      <c r="Q344" s="85" t="s">
        <v>103</v>
      </c>
      <c r="R344" s="27"/>
      <c r="S344" s="2"/>
      <c r="T344" s="72"/>
      <c r="W344">
        <v>8</v>
      </c>
      <c r="Z344">
        <v>250</v>
      </c>
      <c r="AA344">
        <v>427</v>
      </c>
      <c r="AB344">
        <v>430</v>
      </c>
      <c r="AC344">
        <v>515</v>
      </c>
    </row>
    <row r="345" spans="1:29" x14ac:dyDescent="0.25">
      <c r="A345" s="169"/>
      <c r="B345" s="3"/>
      <c r="C345" s="3"/>
      <c r="D345" s="3"/>
      <c r="E345" s="3"/>
      <c r="F345" s="14">
        <f>SUM(G345:L345)</f>
        <v>5452</v>
      </c>
      <c r="G345" s="15"/>
      <c r="H345" s="15"/>
      <c r="I345" s="15">
        <f t="shared" ref="I345:L345" si="235">SUM(Z342:Z344)</f>
        <v>573</v>
      </c>
      <c r="J345" s="15">
        <f t="shared" si="235"/>
        <v>1246</v>
      </c>
      <c r="K345" s="15">
        <f t="shared" si="235"/>
        <v>1564</v>
      </c>
      <c r="L345" s="86">
        <f t="shared" si="235"/>
        <v>2069</v>
      </c>
      <c r="M345" s="17">
        <f>I345/(F345-G345-H345)</f>
        <v>0.10509904622157007</v>
      </c>
      <c r="N345" s="18">
        <f>J345/(F345-G345-H345)</f>
        <v>0.2285399853264857</v>
      </c>
      <c r="O345" s="18">
        <f>K345/(F345-G345-H345)</f>
        <v>0.28686720469552457</v>
      </c>
      <c r="P345" s="74">
        <f>L345/(F345-G345-H345)</f>
        <v>0.37949376375641969</v>
      </c>
      <c r="Q345" s="85" t="s">
        <v>99</v>
      </c>
      <c r="R345" s="4"/>
      <c r="S345" s="2"/>
      <c r="T345" s="72"/>
      <c r="W345">
        <v>3</v>
      </c>
      <c r="Z345">
        <v>183</v>
      </c>
      <c r="AA345">
        <v>239</v>
      </c>
      <c r="AB345">
        <v>195</v>
      </c>
      <c r="AC345">
        <v>173</v>
      </c>
    </row>
    <row r="346" spans="1:29" x14ac:dyDescent="0.25">
      <c r="A346" s="169"/>
      <c r="B346" s="3"/>
      <c r="C346" s="3"/>
      <c r="D346" s="3"/>
      <c r="E346" s="3"/>
      <c r="F346" s="14">
        <f>SUM(G346:L346)</f>
        <v>5418</v>
      </c>
      <c r="G346" s="30"/>
      <c r="H346" s="30"/>
      <c r="I346" s="30">
        <f>I343-I345-I347</f>
        <v>916</v>
      </c>
      <c r="J346" s="30">
        <f t="shared" ref="J346" si="236">J343-J345-J347</f>
        <v>1602</v>
      </c>
      <c r="K346" s="30">
        <f>K343-K345-K347</f>
        <v>1461</v>
      </c>
      <c r="L346" s="86">
        <f t="shared" ref="L346" si="237">L343-L345-L347</f>
        <v>1439</v>
      </c>
      <c r="M346" s="17">
        <f>I346/(F346-G346-H346)</f>
        <v>0.16906607604282023</v>
      </c>
      <c r="N346" s="18">
        <f>J346/(F346-G346-H346)</f>
        <v>0.29568106312292358</v>
      </c>
      <c r="O346" s="18">
        <f>K346/(F346-G346-H346)</f>
        <v>0.26965669988925806</v>
      </c>
      <c r="P346" s="19">
        <f>L346/(F346-G346-H346)</f>
        <v>0.26559616094499816</v>
      </c>
      <c r="Q346" s="85" t="s">
        <v>184</v>
      </c>
      <c r="R346" s="4"/>
      <c r="S346" s="2"/>
      <c r="T346" s="72"/>
      <c r="W346">
        <v>2</v>
      </c>
      <c r="Z346">
        <v>58</v>
      </c>
      <c r="AA346">
        <v>97</v>
      </c>
      <c r="AB346">
        <v>101</v>
      </c>
      <c r="AC346">
        <v>85</v>
      </c>
    </row>
    <row r="347" spans="1:29" ht="15.75" thickBot="1" x14ac:dyDescent="0.3">
      <c r="A347" s="169"/>
      <c r="B347" s="3"/>
      <c r="C347" s="3"/>
      <c r="D347" s="3"/>
      <c r="E347" s="3"/>
      <c r="F347" s="20">
        <f>SUM(G347:L347)</f>
        <v>1477</v>
      </c>
      <c r="G347" s="31"/>
      <c r="H347" s="31"/>
      <c r="I347" s="31">
        <f t="shared" ref="I347:L347" si="238">SUM(Z345:Z347)</f>
        <v>334</v>
      </c>
      <c r="J347" s="31">
        <f t="shared" si="238"/>
        <v>426</v>
      </c>
      <c r="K347" s="31">
        <f t="shared" si="238"/>
        <v>376</v>
      </c>
      <c r="L347" s="87">
        <f t="shared" si="238"/>
        <v>341</v>
      </c>
      <c r="M347" s="119">
        <f>I347/(F347-G347-H347)</f>
        <v>0.22613405551794177</v>
      </c>
      <c r="N347" s="23">
        <f>J347/(F347-G347-H347)</f>
        <v>0.28842247799593773</v>
      </c>
      <c r="O347" s="23">
        <f>K347/(F347-G347-H347)</f>
        <v>0.25457007447528773</v>
      </c>
      <c r="P347" s="24">
        <f>L347/(F347-G347-H347)</f>
        <v>0.23087339201083276</v>
      </c>
      <c r="Q347" s="85" t="s">
        <v>100</v>
      </c>
      <c r="R347" s="4"/>
      <c r="S347" s="4"/>
      <c r="W347">
        <v>1</v>
      </c>
      <c r="Z347">
        <v>93</v>
      </c>
      <c r="AA347">
        <v>90</v>
      </c>
      <c r="AB347">
        <v>80</v>
      </c>
      <c r="AC347">
        <v>83</v>
      </c>
    </row>
    <row r="348" spans="1:29" x14ac:dyDescent="0.25">
      <c r="A348" s="169"/>
      <c r="B348" s="3"/>
      <c r="C348" s="3"/>
      <c r="D348" s="3"/>
      <c r="E348" s="3"/>
      <c r="F348" s="25"/>
      <c r="G348" s="25"/>
      <c r="H348" s="25"/>
      <c r="I348" s="25"/>
      <c r="J348" s="25"/>
      <c r="K348" s="25"/>
      <c r="L348" s="25"/>
      <c r="M348" s="3"/>
      <c r="N348" s="3"/>
      <c r="O348" s="3"/>
      <c r="P348" s="3"/>
      <c r="Q348" s="3"/>
      <c r="R348" s="4"/>
      <c r="S348" s="4"/>
      <c r="W348" s="3">
        <v>91158</v>
      </c>
      <c r="X348" s="107" t="s">
        <v>3</v>
      </c>
      <c r="Y348" s="107" t="s">
        <v>92</v>
      </c>
      <c r="Z348" s="107" t="s">
        <v>104</v>
      </c>
      <c r="AA348" s="107" t="s">
        <v>2</v>
      </c>
      <c r="AB348" s="107" t="s">
        <v>0</v>
      </c>
      <c r="AC348" s="107" t="s">
        <v>1</v>
      </c>
    </row>
    <row r="349" spans="1:29" x14ac:dyDescent="0.25">
      <c r="A349" s="169"/>
      <c r="B349" s="3"/>
      <c r="C349" s="3"/>
      <c r="D349" s="3"/>
      <c r="E349" s="3"/>
      <c r="F349" s="107" t="s">
        <v>12</v>
      </c>
      <c r="G349" s="107" t="s">
        <v>3</v>
      </c>
      <c r="H349" s="107" t="s">
        <v>92</v>
      </c>
      <c r="I349" s="107" t="s">
        <v>13</v>
      </c>
      <c r="J349" s="107" t="s">
        <v>2</v>
      </c>
      <c r="K349" s="107" t="s">
        <v>0</v>
      </c>
      <c r="L349" s="3" t="s">
        <v>1</v>
      </c>
      <c r="M349" s="3" t="s">
        <v>14</v>
      </c>
      <c r="N349" s="3" t="s">
        <v>4</v>
      </c>
      <c r="O349" s="3" t="s">
        <v>5</v>
      </c>
      <c r="P349" s="3" t="s">
        <v>6</v>
      </c>
      <c r="Q349" s="3" t="s">
        <v>102</v>
      </c>
      <c r="R349" s="4"/>
      <c r="S349" s="3"/>
      <c r="T349" s="3"/>
      <c r="W349">
        <v>10</v>
      </c>
      <c r="Z349">
        <v>127</v>
      </c>
      <c r="AA349">
        <v>438</v>
      </c>
      <c r="AB349">
        <v>660</v>
      </c>
      <c r="AC349">
        <v>802</v>
      </c>
    </row>
    <row r="350" spans="1:29" ht="15.75" thickBot="1" x14ac:dyDescent="0.3">
      <c r="A350" s="169"/>
      <c r="B350" s="3">
        <v>91158</v>
      </c>
      <c r="C350" s="3" t="s">
        <v>61</v>
      </c>
      <c r="D350" s="3">
        <v>2</v>
      </c>
      <c r="E350" s="3" t="s">
        <v>16</v>
      </c>
      <c r="F350" s="20">
        <f>SUM(I350:L350)</f>
        <v>12510</v>
      </c>
      <c r="G350" s="61"/>
      <c r="H350" s="61"/>
      <c r="I350" s="31">
        <v>1656</v>
      </c>
      <c r="J350" s="31">
        <v>3388</v>
      </c>
      <c r="K350" s="31">
        <v>3631</v>
      </c>
      <c r="L350" s="22">
        <v>3835</v>
      </c>
      <c r="M350" s="28">
        <f>I350/(F350-G350-H350)</f>
        <v>0.13237410071942446</v>
      </c>
      <c r="N350" s="23">
        <f>J350/(F350-G350-H350)</f>
        <v>0.27082334132693847</v>
      </c>
      <c r="O350" s="23">
        <f>K350/(F350-G350-H350)</f>
        <v>0.2902478017585931</v>
      </c>
      <c r="P350" s="78">
        <f>L350/(F350-G350-H350)</f>
        <v>0.30655475619504396</v>
      </c>
      <c r="Q350" s="44" t="s">
        <v>98</v>
      </c>
      <c r="R350" s="27"/>
      <c r="S350" s="2"/>
      <c r="T350" s="72"/>
      <c r="W350">
        <v>9</v>
      </c>
      <c r="Z350">
        <v>123</v>
      </c>
      <c r="AA350">
        <v>534</v>
      </c>
      <c r="AB350">
        <v>774</v>
      </c>
      <c r="AC350">
        <v>813</v>
      </c>
    </row>
    <row r="351" spans="1:29" x14ac:dyDescent="0.25">
      <c r="A351" s="169"/>
      <c r="B351" s="3"/>
      <c r="C351" s="3" t="s">
        <v>18</v>
      </c>
      <c r="D351" s="3"/>
      <c r="E351" s="3"/>
      <c r="F351" s="89">
        <f>SUM(G351:L351)</f>
        <v>2027</v>
      </c>
      <c r="G351" s="90"/>
      <c r="H351" s="90"/>
      <c r="I351" s="90">
        <f>Z349</f>
        <v>127</v>
      </c>
      <c r="J351" s="90">
        <f>AA349</f>
        <v>438</v>
      </c>
      <c r="K351" s="90">
        <f>AB349</f>
        <v>660</v>
      </c>
      <c r="L351" s="91">
        <f>AC349</f>
        <v>802</v>
      </c>
      <c r="M351" s="92">
        <f>I351/(F351-G351-H351)</f>
        <v>6.2654168722249631E-2</v>
      </c>
      <c r="N351" s="93">
        <f>J351/(F351-G351-H351)</f>
        <v>0.21608288110508139</v>
      </c>
      <c r="O351" s="93">
        <f>K351/(F351-G351-H351)</f>
        <v>0.32560434139121858</v>
      </c>
      <c r="P351" s="102">
        <f>L351/(F351-G351-H351)</f>
        <v>0.39565860878145043</v>
      </c>
      <c r="Q351" s="85" t="s">
        <v>103</v>
      </c>
      <c r="R351" s="27"/>
      <c r="S351" s="2"/>
      <c r="T351" s="72"/>
      <c r="W351">
        <v>8</v>
      </c>
      <c r="Z351">
        <v>216</v>
      </c>
      <c r="AA351">
        <v>478</v>
      </c>
      <c r="AB351">
        <v>512</v>
      </c>
      <c r="AC351">
        <v>521</v>
      </c>
    </row>
    <row r="352" spans="1:29" x14ac:dyDescent="0.25">
      <c r="A352" s="169"/>
      <c r="B352" s="3"/>
      <c r="C352" s="3"/>
      <c r="D352" s="3"/>
      <c r="E352" s="3"/>
      <c r="F352" s="14">
        <f>SUM(G352:L352)</f>
        <v>5998</v>
      </c>
      <c r="G352" s="15"/>
      <c r="H352" s="15"/>
      <c r="I352" s="15">
        <f t="shared" ref="I352:L352" si="239">SUM(Z349:Z351)</f>
        <v>466</v>
      </c>
      <c r="J352" s="15">
        <f t="shared" si="239"/>
        <v>1450</v>
      </c>
      <c r="K352" s="15">
        <f t="shared" si="239"/>
        <v>1946</v>
      </c>
      <c r="L352" s="86">
        <f t="shared" si="239"/>
        <v>2136</v>
      </c>
      <c r="M352" s="17">
        <f>I352/(F352-G352-H352)</f>
        <v>7.7692564188062682E-2</v>
      </c>
      <c r="N352" s="18">
        <f>J352/(F352-G352-H352)</f>
        <v>0.24174724908302767</v>
      </c>
      <c r="O352" s="18">
        <f>K352/(F352-G352-H352)</f>
        <v>0.32444148049349786</v>
      </c>
      <c r="P352" s="74">
        <f>L352/(F352-G352-H352)</f>
        <v>0.35611870623541181</v>
      </c>
      <c r="Q352" s="85" t="s">
        <v>99</v>
      </c>
      <c r="R352" s="4"/>
      <c r="S352" s="2"/>
      <c r="T352" s="72"/>
      <c r="W352">
        <v>3</v>
      </c>
      <c r="Z352">
        <v>220</v>
      </c>
      <c r="AA352">
        <v>257</v>
      </c>
      <c r="AB352">
        <v>170</v>
      </c>
      <c r="AC352">
        <v>175</v>
      </c>
    </row>
    <row r="353" spans="1:29" x14ac:dyDescent="0.25">
      <c r="A353" s="169"/>
      <c r="B353" s="3"/>
      <c r="C353" s="3"/>
      <c r="D353" s="3"/>
      <c r="E353" s="3"/>
      <c r="F353" s="14">
        <f>SUM(G353:L353)</f>
        <v>5106</v>
      </c>
      <c r="G353" s="30"/>
      <c r="H353" s="30"/>
      <c r="I353" s="30">
        <f>I350-I352-I354</f>
        <v>821</v>
      </c>
      <c r="J353" s="30">
        <f t="shared" ref="J353" si="240">J350-J352-J354</f>
        <v>1514</v>
      </c>
      <c r="K353" s="30">
        <f>K350-K352-K354</f>
        <v>1358</v>
      </c>
      <c r="L353" s="86">
        <f t="shared" ref="L353" si="241">L350-L352-L354</f>
        <v>1413</v>
      </c>
      <c r="M353" s="17">
        <f>I353/(F353-G353-H353)</f>
        <v>0.16079122600861731</v>
      </c>
      <c r="N353" s="18">
        <f>J353/(F353-G353-H353)</f>
        <v>0.29651390520955739</v>
      </c>
      <c r="O353" s="18">
        <f>K353/(F353-G353-H353)</f>
        <v>0.26596161378770072</v>
      </c>
      <c r="P353" s="19">
        <f>L353/(F353-G353-H353)</f>
        <v>0.27673325499412454</v>
      </c>
      <c r="Q353" s="85" t="s">
        <v>184</v>
      </c>
      <c r="R353" s="4"/>
      <c r="S353" s="2"/>
      <c r="T353" s="72"/>
      <c r="W353">
        <v>2</v>
      </c>
      <c r="Z353">
        <v>59</v>
      </c>
      <c r="AA353">
        <v>76</v>
      </c>
      <c r="AB353">
        <v>93</v>
      </c>
      <c r="AC353">
        <v>59</v>
      </c>
    </row>
    <row r="354" spans="1:29" ht="15.75" thickBot="1" x14ac:dyDescent="0.3">
      <c r="A354" s="169"/>
      <c r="B354" s="3"/>
      <c r="C354" s="3"/>
      <c r="D354" s="3"/>
      <c r="E354" s="3"/>
      <c r="F354" s="20">
        <f>SUM(G354:L354)</f>
        <v>1406</v>
      </c>
      <c r="G354" s="31"/>
      <c r="H354" s="31"/>
      <c r="I354" s="31">
        <f t="shared" ref="I354:L354" si="242">SUM(Z352:Z354)</f>
        <v>369</v>
      </c>
      <c r="J354" s="31">
        <f t="shared" si="242"/>
        <v>424</v>
      </c>
      <c r="K354" s="31">
        <f t="shared" si="242"/>
        <v>327</v>
      </c>
      <c r="L354" s="87">
        <f t="shared" si="242"/>
        <v>286</v>
      </c>
      <c r="M354" s="119">
        <f>I354/(F354-G354-H354)</f>
        <v>0.2624466571834993</v>
      </c>
      <c r="N354" s="23">
        <f>J354/(F354-G354-H354)</f>
        <v>0.30156472261735418</v>
      </c>
      <c r="O354" s="23">
        <f>K354/(F354-G354-H354)</f>
        <v>0.23257467994310099</v>
      </c>
      <c r="P354" s="24">
        <f>L354/(F354-G354-H354)</f>
        <v>0.20341394025604551</v>
      </c>
      <c r="Q354" s="85" t="s">
        <v>100</v>
      </c>
      <c r="R354" s="4"/>
      <c r="S354" s="4"/>
      <c r="W354">
        <v>1</v>
      </c>
      <c r="Z354">
        <v>90</v>
      </c>
      <c r="AA354">
        <v>91</v>
      </c>
      <c r="AB354">
        <v>64</v>
      </c>
      <c r="AC354">
        <v>52</v>
      </c>
    </row>
    <row r="355" spans="1:29" x14ac:dyDescent="0.25">
      <c r="A355" s="169"/>
      <c r="B355" s="3"/>
      <c r="C355" s="3"/>
      <c r="D355" s="3"/>
      <c r="E355" s="3"/>
      <c r="F355" s="25"/>
      <c r="G355" s="25"/>
      <c r="H355" s="25"/>
      <c r="I355" s="25"/>
      <c r="J355" s="25"/>
      <c r="K355" s="25"/>
      <c r="L355" s="25"/>
      <c r="M355" s="3"/>
      <c r="N355" s="3"/>
      <c r="O355" s="3"/>
      <c r="P355" s="3"/>
      <c r="Q355" s="3"/>
      <c r="R355" s="4"/>
      <c r="S355" s="4"/>
      <c r="W355" s="3">
        <v>91156</v>
      </c>
      <c r="X355" s="107" t="s">
        <v>3</v>
      </c>
      <c r="Y355" s="107" t="s">
        <v>92</v>
      </c>
      <c r="Z355" s="107" t="s">
        <v>104</v>
      </c>
      <c r="AA355" s="107" t="s">
        <v>2</v>
      </c>
      <c r="AB355" s="107" t="s">
        <v>0</v>
      </c>
      <c r="AC355" s="107" t="s">
        <v>1</v>
      </c>
    </row>
    <row r="356" spans="1:29" x14ac:dyDescent="0.25">
      <c r="A356" s="169"/>
      <c r="B356" s="3"/>
      <c r="C356" s="3"/>
      <c r="D356" s="3"/>
      <c r="E356" s="3"/>
      <c r="F356" s="107" t="s">
        <v>12</v>
      </c>
      <c r="G356" s="107" t="s">
        <v>3</v>
      </c>
      <c r="H356" s="107" t="s">
        <v>92</v>
      </c>
      <c r="I356" s="107" t="s">
        <v>13</v>
      </c>
      <c r="J356" s="107" t="s">
        <v>2</v>
      </c>
      <c r="K356" s="107" t="s">
        <v>0</v>
      </c>
      <c r="L356" s="3" t="s">
        <v>1</v>
      </c>
      <c r="M356" s="3" t="s">
        <v>14</v>
      </c>
      <c r="N356" s="3" t="s">
        <v>4</v>
      </c>
      <c r="O356" s="3" t="s">
        <v>5</v>
      </c>
      <c r="P356" s="3" t="s">
        <v>6</v>
      </c>
      <c r="Q356" s="3" t="s">
        <v>102</v>
      </c>
      <c r="R356" s="4"/>
      <c r="S356" s="3" t="s">
        <v>94</v>
      </c>
      <c r="T356" s="3" t="s">
        <v>93</v>
      </c>
      <c r="W356">
        <v>10</v>
      </c>
      <c r="X356">
        <v>90</v>
      </c>
      <c r="Y356">
        <v>443</v>
      </c>
      <c r="Z356">
        <v>211</v>
      </c>
      <c r="AA356">
        <v>478</v>
      </c>
      <c r="AB356">
        <v>650</v>
      </c>
      <c r="AC356">
        <v>326</v>
      </c>
    </row>
    <row r="357" spans="1:29" ht="15.75" thickBot="1" x14ac:dyDescent="0.3">
      <c r="A357" s="169"/>
      <c r="B357" s="3">
        <v>91156</v>
      </c>
      <c r="C357" s="3" t="s">
        <v>62</v>
      </c>
      <c r="D357" s="3">
        <v>2</v>
      </c>
      <c r="E357" s="3" t="s">
        <v>23</v>
      </c>
      <c r="F357" s="20">
        <v>14137</v>
      </c>
      <c r="G357" s="61">
        <v>1139</v>
      </c>
      <c r="H357" s="61">
        <v>2972</v>
      </c>
      <c r="I357" s="31">
        <v>2336</v>
      </c>
      <c r="J357" s="31">
        <v>3404</v>
      </c>
      <c r="K357" s="31">
        <v>3049</v>
      </c>
      <c r="L357" s="22">
        <v>1233</v>
      </c>
      <c r="M357" s="119">
        <f>I357/(F357-G357-H357)</f>
        <v>0.23299421504089368</v>
      </c>
      <c r="N357" s="23">
        <f>J357/(F357-G357-H357)</f>
        <v>0.33951725513664471</v>
      </c>
      <c r="O357" s="23">
        <f>K357/(F357-G357-H357)</f>
        <v>0.30410931577897465</v>
      </c>
      <c r="P357" s="24">
        <f>L357/(F357-G357-H357)</f>
        <v>0.12298025134649911</v>
      </c>
      <c r="Q357" s="44" t="s">
        <v>98</v>
      </c>
      <c r="R357" s="27"/>
      <c r="S357" s="76">
        <f>H357/F357</f>
        <v>0.21022847846077669</v>
      </c>
      <c r="T357" s="72">
        <f>G357/F357</f>
        <v>8.0568720379146919E-2</v>
      </c>
      <c r="W357">
        <v>9</v>
      </c>
      <c r="X357">
        <v>116</v>
      </c>
      <c r="Y357">
        <v>379</v>
      </c>
      <c r="Z357">
        <v>344</v>
      </c>
      <c r="AA357">
        <v>719</v>
      </c>
      <c r="AB357">
        <v>715</v>
      </c>
      <c r="AC357">
        <v>260</v>
      </c>
    </row>
    <row r="358" spans="1:29" x14ac:dyDescent="0.25">
      <c r="A358" s="169"/>
      <c r="B358" s="3"/>
      <c r="C358" s="3" t="s">
        <v>18</v>
      </c>
      <c r="D358" s="3"/>
      <c r="E358" s="3"/>
      <c r="F358" s="89">
        <f>SUM(G358:L358)</f>
        <v>2198</v>
      </c>
      <c r="G358" s="90">
        <f>X356</f>
        <v>90</v>
      </c>
      <c r="H358" s="90">
        <f t="shared" ref="H358" si="243">Y356</f>
        <v>443</v>
      </c>
      <c r="I358" s="90">
        <f>Z356</f>
        <v>211</v>
      </c>
      <c r="J358" s="90">
        <f>AA356</f>
        <v>478</v>
      </c>
      <c r="K358" s="90">
        <f>AB356</f>
        <v>650</v>
      </c>
      <c r="L358" s="91">
        <f>AC356</f>
        <v>326</v>
      </c>
      <c r="M358" s="92">
        <f>I358/(F358-G358-H358)</f>
        <v>0.12672672672672672</v>
      </c>
      <c r="N358" s="93">
        <f>J358/(F358-G358-H358)</f>
        <v>0.28708708708708708</v>
      </c>
      <c r="O358" s="93">
        <f>K358/(F358-G358-H358)</f>
        <v>0.39039039039039036</v>
      </c>
      <c r="P358" s="94">
        <f>L358/(F358-G358-H358)</f>
        <v>0.19579579579579579</v>
      </c>
      <c r="Q358" s="85" t="s">
        <v>103</v>
      </c>
      <c r="R358" s="27"/>
      <c r="S358" s="76">
        <f t="shared" ref="S358:S361" si="244">H358/F358</f>
        <v>0.20154686078252956</v>
      </c>
      <c r="T358" s="72">
        <f t="shared" ref="T358:T361" si="245">G358/F358</f>
        <v>4.0946314831665151E-2</v>
      </c>
      <c r="W358">
        <v>8</v>
      </c>
      <c r="X358">
        <v>137</v>
      </c>
      <c r="Y358">
        <v>439</v>
      </c>
      <c r="Z358">
        <v>292</v>
      </c>
      <c r="AA358">
        <v>381</v>
      </c>
      <c r="AB358">
        <v>345</v>
      </c>
      <c r="AC358">
        <v>146</v>
      </c>
    </row>
    <row r="359" spans="1:29" x14ac:dyDescent="0.25">
      <c r="A359" s="169"/>
      <c r="B359" s="3"/>
      <c r="C359" s="3"/>
      <c r="D359" s="3"/>
      <c r="E359" s="3"/>
      <c r="F359" s="14">
        <f>SUM(G359:L359)</f>
        <v>6471</v>
      </c>
      <c r="G359" s="15">
        <f>SUM(X356:X358)</f>
        <v>343</v>
      </c>
      <c r="H359" s="15">
        <f t="shared" ref="H359:L359" si="246">SUM(Y356:Y358)</f>
        <v>1261</v>
      </c>
      <c r="I359" s="15">
        <f t="shared" si="246"/>
        <v>847</v>
      </c>
      <c r="J359" s="15">
        <f t="shared" si="246"/>
        <v>1578</v>
      </c>
      <c r="K359" s="15">
        <f t="shared" si="246"/>
        <v>1710</v>
      </c>
      <c r="L359" s="86">
        <f t="shared" si="246"/>
        <v>732</v>
      </c>
      <c r="M359" s="17">
        <f>I359/(F359-G359-H359)</f>
        <v>0.17402917608382987</v>
      </c>
      <c r="N359" s="18">
        <f>J359/(F359-G359-H359)</f>
        <v>0.32422436819395933</v>
      </c>
      <c r="O359" s="18">
        <f>K359/(F359-G359-H359)</f>
        <v>0.35134579823299772</v>
      </c>
      <c r="P359" s="19">
        <f>L359/(F359-G359-H359)</f>
        <v>0.15040065748921308</v>
      </c>
      <c r="Q359" s="85" t="s">
        <v>99</v>
      </c>
      <c r="R359" s="4"/>
      <c r="S359" s="2">
        <f t="shared" si="244"/>
        <v>0.19486941740071087</v>
      </c>
      <c r="T359" s="72">
        <f t="shared" si="245"/>
        <v>5.3005717817957036E-2</v>
      </c>
      <c r="W359">
        <v>3</v>
      </c>
      <c r="X359">
        <v>90</v>
      </c>
      <c r="Y359">
        <v>184</v>
      </c>
      <c r="Z359">
        <v>127</v>
      </c>
      <c r="AA359">
        <v>134</v>
      </c>
      <c r="AB359">
        <v>78</v>
      </c>
      <c r="AC359">
        <v>38</v>
      </c>
    </row>
    <row r="360" spans="1:29" x14ac:dyDescent="0.25">
      <c r="A360" s="169"/>
      <c r="B360" s="3"/>
      <c r="C360" s="3"/>
      <c r="D360" s="3"/>
      <c r="E360" s="3"/>
      <c r="F360" s="14">
        <f>SUM(G360:L360)</f>
        <v>6315</v>
      </c>
      <c r="G360" s="30">
        <f>G357-G359-G361</f>
        <v>586</v>
      </c>
      <c r="H360" s="30">
        <f t="shared" ref="H360" si="247">H357-H359-H361</f>
        <v>1443</v>
      </c>
      <c r="I360" s="30">
        <f>I357-I359-I361</f>
        <v>1114</v>
      </c>
      <c r="J360" s="30">
        <f t="shared" ref="J360" si="248">J357-J359-J361</f>
        <v>1541</v>
      </c>
      <c r="K360" s="30">
        <f>K357-K359-K361</f>
        <v>1194</v>
      </c>
      <c r="L360" s="86">
        <f t="shared" ref="L360" si="249">L357-L359-L361</f>
        <v>437</v>
      </c>
      <c r="M360" s="120">
        <f>I360/(F360-G360-H360)</f>
        <v>0.25991600559962669</v>
      </c>
      <c r="N360" s="18">
        <f>J360/(F360-G360-H360)</f>
        <v>0.35954269715352311</v>
      </c>
      <c r="O360" s="18">
        <f>K360/(F360-G360-H360)</f>
        <v>0.27858142790480633</v>
      </c>
      <c r="P360" s="19">
        <f>L360/(F360-G360-H360)</f>
        <v>0.10195986934204386</v>
      </c>
      <c r="Q360" s="85" t="s">
        <v>184</v>
      </c>
      <c r="R360" s="4"/>
      <c r="S360" s="76">
        <f t="shared" si="244"/>
        <v>0.22850356294536817</v>
      </c>
      <c r="T360" s="72">
        <f t="shared" si="245"/>
        <v>9.2794932699920826E-2</v>
      </c>
      <c r="W360">
        <v>2</v>
      </c>
      <c r="X360">
        <v>73</v>
      </c>
      <c r="Y360">
        <v>55</v>
      </c>
      <c r="Z360">
        <v>94</v>
      </c>
      <c r="AA360">
        <v>61</v>
      </c>
      <c r="AB360">
        <v>36</v>
      </c>
      <c r="AC360">
        <v>18</v>
      </c>
    </row>
    <row r="361" spans="1:29" ht="15.75" thickBot="1" x14ac:dyDescent="0.3">
      <c r="A361" s="169"/>
      <c r="B361" s="3"/>
      <c r="C361" s="3"/>
      <c r="D361" s="3"/>
      <c r="E361" s="3"/>
      <c r="F361" s="20">
        <f>SUM(G361:L361)</f>
        <v>1347</v>
      </c>
      <c r="G361" s="31">
        <f>SUM(X359:X361)</f>
        <v>210</v>
      </c>
      <c r="H361" s="31">
        <f>SUM(Y359:Y361)</f>
        <v>268</v>
      </c>
      <c r="I361" s="31">
        <f t="shared" ref="I361:L361" si="250">SUM(Z359:Z361)</f>
        <v>375</v>
      </c>
      <c r="J361" s="31">
        <f t="shared" si="250"/>
        <v>285</v>
      </c>
      <c r="K361" s="31">
        <f t="shared" si="250"/>
        <v>145</v>
      </c>
      <c r="L361" s="87">
        <f t="shared" si="250"/>
        <v>64</v>
      </c>
      <c r="M361" s="119">
        <f>I361/(F361-G361-H361)</f>
        <v>0.43153049482163408</v>
      </c>
      <c r="N361" s="23">
        <f>J361/(F361-G361-H361)</f>
        <v>0.32796317606444186</v>
      </c>
      <c r="O361" s="23">
        <f>K361/(F361-G361-H361)</f>
        <v>0.16685845799769849</v>
      </c>
      <c r="P361" s="24">
        <f>L361/(F361-G361-H361)</f>
        <v>7.3647871116225547E-2</v>
      </c>
      <c r="Q361" s="85" t="s">
        <v>100</v>
      </c>
      <c r="R361" s="4"/>
      <c r="S361" s="76">
        <f t="shared" si="244"/>
        <v>0.19896065330363771</v>
      </c>
      <c r="T361" s="72">
        <f t="shared" si="245"/>
        <v>0.15590200445434299</v>
      </c>
      <c r="W361">
        <v>1</v>
      </c>
      <c r="X361">
        <v>47</v>
      </c>
      <c r="Y361">
        <v>29</v>
      </c>
      <c r="Z361">
        <v>154</v>
      </c>
      <c r="AA361">
        <v>90</v>
      </c>
      <c r="AB361">
        <v>31</v>
      </c>
      <c r="AC361">
        <v>8</v>
      </c>
    </row>
    <row r="362" spans="1:29" x14ac:dyDescent="0.25">
      <c r="A362" s="169"/>
      <c r="B362" s="3"/>
      <c r="C362" s="3"/>
      <c r="D362" s="3"/>
      <c r="E362" s="3"/>
      <c r="F362" s="25"/>
      <c r="G362" s="25"/>
      <c r="H362" s="25"/>
      <c r="I362" s="25"/>
      <c r="J362" s="25"/>
      <c r="K362" s="25"/>
      <c r="L362" s="25"/>
      <c r="M362" s="3"/>
      <c r="N362" s="3"/>
      <c r="O362" s="3"/>
      <c r="P362" s="3"/>
      <c r="Q362" s="3"/>
      <c r="R362" s="4"/>
      <c r="S362" s="4"/>
      <c r="W362" s="3">
        <v>91157</v>
      </c>
      <c r="X362" s="107" t="s">
        <v>3</v>
      </c>
      <c r="Y362" s="107" t="s">
        <v>92</v>
      </c>
      <c r="Z362" s="107" t="s">
        <v>104</v>
      </c>
      <c r="AA362" s="107" t="s">
        <v>2</v>
      </c>
      <c r="AB362" s="107" t="s">
        <v>0</v>
      </c>
      <c r="AC362" s="107" t="s">
        <v>1</v>
      </c>
    </row>
    <row r="363" spans="1:29" x14ac:dyDescent="0.25">
      <c r="A363" s="169"/>
      <c r="B363" s="3"/>
      <c r="C363" s="3"/>
      <c r="D363" s="3"/>
      <c r="E363" s="3"/>
      <c r="F363" s="107" t="s">
        <v>12</v>
      </c>
      <c r="G363" s="107" t="s">
        <v>3</v>
      </c>
      <c r="H363" s="107" t="s">
        <v>92</v>
      </c>
      <c r="I363" s="107" t="s">
        <v>13</v>
      </c>
      <c r="J363" s="107" t="s">
        <v>2</v>
      </c>
      <c r="K363" s="107" t="s">
        <v>0</v>
      </c>
      <c r="L363" s="3" t="s">
        <v>1</v>
      </c>
      <c r="M363" s="3" t="s">
        <v>14</v>
      </c>
      <c r="N363" s="3" t="s">
        <v>4</v>
      </c>
      <c r="O363" s="3" t="s">
        <v>5</v>
      </c>
      <c r="P363" s="3" t="s">
        <v>6</v>
      </c>
      <c r="Q363" s="3" t="s">
        <v>102</v>
      </c>
      <c r="R363" s="4"/>
      <c r="S363" s="3" t="s">
        <v>94</v>
      </c>
      <c r="T363" s="3" t="s">
        <v>93</v>
      </c>
      <c r="W363">
        <v>10</v>
      </c>
      <c r="X363">
        <v>94</v>
      </c>
      <c r="Y363">
        <v>196</v>
      </c>
      <c r="Z363">
        <v>278</v>
      </c>
      <c r="AA363">
        <v>602</v>
      </c>
      <c r="AB363">
        <v>707</v>
      </c>
      <c r="AC363">
        <v>386</v>
      </c>
    </row>
    <row r="364" spans="1:29" ht="15.75" thickBot="1" x14ac:dyDescent="0.3">
      <c r="A364" s="169"/>
      <c r="B364" s="3">
        <v>91157</v>
      </c>
      <c r="C364" s="3" t="s">
        <v>63</v>
      </c>
      <c r="D364" s="3">
        <v>2</v>
      </c>
      <c r="E364" s="3" t="s">
        <v>23</v>
      </c>
      <c r="F364" s="20">
        <v>15357</v>
      </c>
      <c r="G364" s="61">
        <v>1204</v>
      </c>
      <c r="H364" s="61">
        <v>1341</v>
      </c>
      <c r="I364" s="31">
        <v>3217</v>
      </c>
      <c r="J364" s="31">
        <v>4156</v>
      </c>
      <c r="K364" s="31">
        <v>3706</v>
      </c>
      <c r="L364" s="22">
        <v>1726</v>
      </c>
      <c r="M364" s="119">
        <f>I364/(F364-G364-H364)</f>
        <v>0.25109272556977835</v>
      </c>
      <c r="N364" s="23">
        <f>J364/(F364-G364-H364)</f>
        <v>0.32438339057133936</v>
      </c>
      <c r="O364" s="23">
        <f>K364/(F364-G364-H364)</f>
        <v>0.28926006868560722</v>
      </c>
      <c r="P364" s="24">
        <f>L364/(F364-G364-H364)</f>
        <v>0.13471745238838589</v>
      </c>
      <c r="Q364" s="44" t="s">
        <v>98</v>
      </c>
      <c r="R364" s="27"/>
      <c r="S364" s="2">
        <f>H364/F364</f>
        <v>8.7321742527837462E-2</v>
      </c>
      <c r="T364" s="72">
        <f>G364/F364</f>
        <v>7.8400729309109851E-2</v>
      </c>
      <c r="W364">
        <v>9</v>
      </c>
      <c r="X364">
        <v>127</v>
      </c>
      <c r="Y364">
        <v>201</v>
      </c>
      <c r="Z364">
        <v>472</v>
      </c>
      <c r="AA364">
        <v>880</v>
      </c>
      <c r="AB364">
        <v>822</v>
      </c>
      <c r="AC364">
        <v>428</v>
      </c>
    </row>
    <row r="365" spans="1:29" x14ac:dyDescent="0.25">
      <c r="A365" s="169"/>
      <c r="B365" s="3"/>
      <c r="C365" s="3" t="s">
        <v>18</v>
      </c>
      <c r="D365" s="3"/>
      <c r="E365" s="3"/>
      <c r="F365" s="89">
        <f>SUM(G365:L365)</f>
        <v>2263</v>
      </c>
      <c r="G365" s="90">
        <f>X363</f>
        <v>94</v>
      </c>
      <c r="H365" s="90">
        <f t="shared" ref="H365" si="251">Y363</f>
        <v>196</v>
      </c>
      <c r="I365" s="90">
        <f>Z363</f>
        <v>278</v>
      </c>
      <c r="J365" s="90">
        <f>AA363</f>
        <v>602</v>
      </c>
      <c r="K365" s="90">
        <f>AB363</f>
        <v>707</v>
      </c>
      <c r="L365" s="91">
        <f>AC363</f>
        <v>386</v>
      </c>
      <c r="M365" s="92">
        <f>I365/(F365-G365-H365)</f>
        <v>0.14090217942219971</v>
      </c>
      <c r="N365" s="93">
        <f>J365/(F365-G365-H365)</f>
        <v>0.30511910795742525</v>
      </c>
      <c r="O365" s="93">
        <f>K365/(F365-G365-H365)</f>
        <v>0.35833755701976683</v>
      </c>
      <c r="P365" s="94">
        <f>L365/(F365-G365-H365)</f>
        <v>0.19564115560060821</v>
      </c>
      <c r="Q365" s="85" t="s">
        <v>103</v>
      </c>
      <c r="R365" s="27"/>
      <c r="S365" s="2">
        <f t="shared" ref="S365:S368" si="252">H365/F365</f>
        <v>8.6610693769332739E-2</v>
      </c>
      <c r="T365" s="72">
        <f t="shared" ref="T365:T368" si="253">G365/F365</f>
        <v>4.1537781705700397E-2</v>
      </c>
      <c r="W365">
        <v>8</v>
      </c>
      <c r="X365">
        <v>135</v>
      </c>
      <c r="Y365">
        <v>162</v>
      </c>
      <c r="Z365">
        <v>360</v>
      </c>
      <c r="AA365">
        <v>532</v>
      </c>
      <c r="AB365">
        <v>480</v>
      </c>
      <c r="AC365">
        <v>280</v>
      </c>
    </row>
    <row r="366" spans="1:29" x14ac:dyDescent="0.25">
      <c r="A366" s="169"/>
      <c r="B366" s="3"/>
      <c r="C366" s="3"/>
      <c r="D366" s="3"/>
      <c r="E366" s="3"/>
      <c r="F366" s="14">
        <f>SUM(G366:L366)</f>
        <v>7142</v>
      </c>
      <c r="G366" s="15">
        <f>SUM(X363:X365)</f>
        <v>356</v>
      </c>
      <c r="H366" s="15">
        <f t="shared" ref="H366:L366" si="254">SUM(Y363:Y365)</f>
        <v>559</v>
      </c>
      <c r="I366" s="15">
        <f t="shared" si="254"/>
        <v>1110</v>
      </c>
      <c r="J366" s="15">
        <f t="shared" si="254"/>
        <v>2014</v>
      </c>
      <c r="K366" s="15">
        <f t="shared" si="254"/>
        <v>2009</v>
      </c>
      <c r="L366" s="86">
        <f t="shared" si="254"/>
        <v>1094</v>
      </c>
      <c r="M366" s="17">
        <f>I366/(F366-G366-H366)</f>
        <v>0.17825598201381082</v>
      </c>
      <c r="N366" s="18">
        <f>J366/(F366-G366-H366)</f>
        <v>0.32343022322145493</v>
      </c>
      <c r="O366" s="18">
        <f>K366/(F366-G366-H366)</f>
        <v>0.32262726834751887</v>
      </c>
      <c r="P366" s="19">
        <f>L366/(F366-G366-H366)</f>
        <v>0.17568652641721536</v>
      </c>
      <c r="Q366" s="85" t="s">
        <v>99</v>
      </c>
      <c r="R366" s="4"/>
      <c r="S366" s="2">
        <f t="shared" si="252"/>
        <v>7.8269392327079246E-2</v>
      </c>
      <c r="T366" s="72">
        <f t="shared" si="253"/>
        <v>4.9845981517782134E-2</v>
      </c>
      <c r="W366">
        <v>3</v>
      </c>
      <c r="X366">
        <v>112</v>
      </c>
      <c r="Y366">
        <v>97</v>
      </c>
      <c r="Z366">
        <v>232</v>
      </c>
      <c r="AA366">
        <v>183</v>
      </c>
      <c r="AB366">
        <v>122</v>
      </c>
      <c r="AC366">
        <v>38</v>
      </c>
    </row>
    <row r="367" spans="1:29" x14ac:dyDescent="0.25">
      <c r="A367" s="169"/>
      <c r="B367" s="3"/>
      <c r="C367" s="3"/>
      <c r="D367" s="3"/>
      <c r="E367" s="3"/>
      <c r="F367" s="14">
        <f>SUM(G367:L367)</f>
        <v>6638</v>
      </c>
      <c r="G367" s="30">
        <f>G364-G366-G368</f>
        <v>599</v>
      </c>
      <c r="H367" s="30">
        <f t="shared" ref="H367" si="255">H364-H366-H368</f>
        <v>616</v>
      </c>
      <c r="I367" s="30">
        <f>I364-I366-I368</f>
        <v>1618</v>
      </c>
      <c r="J367" s="30">
        <f t="shared" ref="J367" si="256">J364-J366-J368</f>
        <v>1781</v>
      </c>
      <c r="K367" s="30">
        <f>K364-K366-K368</f>
        <v>1471</v>
      </c>
      <c r="L367" s="86">
        <f t="shared" ref="L367" si="257">L364-L366-L368</f>
        <v>553</v>
      </c>
      <c r="M367" s="120">
        <f>I367/(F367-G367-H367)</f>
        <v>0.29835884196938961</v>
      </c>
      <c r="N367" s="18">
        <f>J367/(F367-G367-H367)</f>
        <v>0.3284160059007929</v>
      </c>
      <c r="O367" s="18">
        <f>K367/(F367-G367-H367)</f>
        <v>0.2712520744975106</v>
      </c>
      <c r="P367" s="19">
        <f>L367/(F367-G367-H367)</f>
        <v>0.10197307763230684</v>
      </c>
      <c r="Q367" s="85" t="s">
        <v>184</v>
      </c>
      <c r="R367" s="4"/>
      <c r="S367" s="2">
        <f t="shared" si="252"/>
        <v>9.2799035854172943E-2</v>
      </c>
      <c r="T367" s="72">
        <f t="shared" si="253"/>
        <v>9.0238023501054532E-2</v>
      </c>
      <c r="W367">
        <v>2</v>
      </c>
      <c r="X367">
        <v>83</v>
      </c>
      <c r="Y367">
        <v>36</v>
      </c>
      <c r="Z367">
        <v>104</v>
      </c>
      <c r="AA367">
        <v>98</v>
      </c>
      <c r="AB367">
        <v>50</v>
      </c>
      <c r="AC367">
        <v>30</v>
      </c>
    </row>
    <row r="368" spans="1:29" ht="15.75" thickBot="1" x14ac:dyDescent="0.3">
      <c r="A368" s="169"/>
      <c r="B368" s="3"/>
      <c r="C368" s="3"/>
      <c r="D368" s="3"/>
      <c r="E368" s="3"/>
      <c r="F368" s="20">
        <f>SUM(G368:L368)</f>
        <v>1570</v>
      </c>
      <c r="G368" s="31">
        <f>SUM(X366:X368)</f>
        <v>249</v>
      </c>
      <c r="H368" s="31">
        <f>SUM(Y366:Y368)</f>
        <v>166</v>
      </c>
      <c r="I368" s="31">
        <f t="shared" ref="I368:L368" si="258">SUM(Z366:Z368)</f>
        <v>489</v>
      </c>
      <c r="J368" s="31">
        <f t="shared" si="258"/>
        <v>361</v>
      </c>
      <c r="K368" s="31">
        <f t="shared" si="258"/>
        <v>226</v>
      </c>
      <c r="L368" s="87">
        <f t="shared" si="258"/>
        <v>79</v>
      </c>
      <c r="M368" s="119">
        <f>I368/(F368-G368-H368)</f>
        <v>0.42337662337662335</v>
      </c>
      <c r="N368" s="23">
        <f>J368/(F368-G368-H368)</f>
        <v>0.31255411255411253</v>
      </c>
      <c r="O368" s="23">
        <f>K368/(F368-G368-H368)</f>
        <v>0.19567099567099566</v>
      </c>
      <c r="P368" s="24">
        <f>L368/(F368-G368-H368)</f>
        <v>6.8398268398268403E-2</v>
      </c>
      <c r="Q368" s="85" t="s">
        <v>100</v>
      </c>
      <c r="R368" s="4"/>
      <c r="S368" s="2">
        <f t="shared" si="252"/>
        <v>0.10573248407643313</v>
      </c>
      <c r="T368" s="72">
        <f t="shared" si="253"/>
        <v>0.15859872611464967</v>
      </c>
      <c r="W368">
        <v>1</v>
      </c>
      <c r="X368">
        <v>54</v>
      </c>
      <c r="Y368">
        <v>33</v>
      </c>
      <c r="Z368">
        <v>153</v>
      </c>
      <c r="AA368">
        <v>80</v>
      </c>
      <c r="AB368">
        <v>54</v>
      </c>
      <c r="AC368">
        <v>11</v>
      </c>
    </row>
    <row r="369" spans="1:29" x14ac:dyDescent="0.25">
      <c r="A369" s="169"/>
      <c r="B369" s="3"/>
      <c r="C369" s="3"/>
      <c r="D369" s="3"/>
      <c r="E369" s="3"/>
      <c r="F369" s="25"/>
      <c r="G369" s="25"/>
      <c r="H369" s="25"/>
      <c r="I369" s="25"/>
      <c r="J369" s="25"/>
      <c r="K369" s="25"/>
      <c r="L369" s="25"/>
      <c r="M369" s="3"/>
      <c r="N369" s="3"/>
      <c r="O369" s="3"/>
      <c r="P369" s="3"/>
      <c r="Q369" s="3"/>
      <c r="R369" s="4"/>
      <c r="S369" s="4"/>
      <c r="W369" s="3">
        <v>91159</v>
      </c>
      <c r="X369" s="107" t="s">
        <v>3</v>
      </c>
      <c r="Y369" s="107" t="s">
        <v>92</v>
      </c>
      <c r="Z369" s="107" t="s">
        <v>104</v>
      </c>
      <c r="AA369" s="107" t="s">
        <v>2</v>
      </c>
      <c r="AB369" s="107" t="s">
        <v>0</v>
      </c>
      <c r="AC369" s="107" t="s">
        <v>1</v>
      </c>
    </row>
    <row r="370" spans="1:29" x14ac:dyDescent="0.25">
      <c r="A370" s="169"/>
      <c r="B370" s="3"/>
      <c r="C370" s="3"/>
      <c r="D370" s="3"/>
      <c r="E370" s="3"/>
      <c r="F370" s="107" t="s">
        <v>12</v>
      </c>
      <c r="G370" s="107" t="s">
        <v>3</v>
      </c>
      <c r="H370" s="107" t="s">
        <v>92</v>
      </c>
      <c r="I370" s="107" t="s">
        <v>13</v>
      </c>
      <c r="J370" s="107" t="s">
        <v>2</v>
      </c>
      <c r="K370" s="107" t="s">
        <v>0</v>
      </c>
      <c r="L370" s="3" t="s">
        <v>1</v>
      </c>
      <c r="M370" s="3" t="s">
        <v>14</v>
      </c>
      <c r="N370" s="3" t="s">
        <v>4</v>
      </c>
      <c r="O370" s="3" t="s">
        <v>5</v>
      </c>
      <c r="P370" s="3" t="s">
        <v>6</v>
      </c>
      <c r="Q370" s="3" t="s">
        <v>102</v>
      </c>
      <c r="R370" s="4"/>
      <c r="S370" s="3" t="s">
        <v>94</v>
      </c>
      <c r="T370" s="3" t="s">
        <v>93</v>
      </c>
      <c r="W370">
        <v>10</v>
      </c>
      <c r="X370">
        <v>56</v>
      </c>
      <c r="Y370">
        <v>267</v>
      </c>
      <c r="Z370">
        <v>202</v>
      </c>
      <c r="AA370">
        <v>653</v>
      </c>
      <c r="AB370">
        <v>457</v>
      </c>
      <c r="AC370">
        <v>201</v>
      </c>
    </row>
    <row r="371" spans="1:29" ht="15.75" thickBot="1" x14ac:dyDescent="0.3">
      <c r="A371" s="169"/>
      <c r="B371" s="3">
        <v>91159</v>
      </c>
      <c r="C371" s="3" t="s">
        <v>64</v>
      </c>
      <c r="D371" s="3">
        <v>2</v>
      </c>
      <c r="E371" s="3" t="s">
        <v>23</v>
      </c>
      <c r="F371" s="20">
        <v>11600</v>
      </c>
      <c r="G371" s="61">
        <v>819</v>
      </c>
      <c r="H371" s="61">
        <v>2403</v>
      </c>
      <c r="I371" s="31">
        <v>1828</v>
      </c>
      <c r="J371" s="31">
        <v>3581</v>
      </c>
      <c r="K371" s="31">
        <v>2191</v>
      </c>
      <c r="L371" s="22">
        <v>775</v>
      </c>
      <c r="M371" s="119">
        <f>I371/(F371-G371-H371)</f>
        <v>0.21819049892575793</v>
      </c>
      <c r="N371" s="23">
        <f>J371/(F371-G371-H371)</f>
        <v>0.42742898066364288</v>
      </c>
      <c r="O371" s="23">
        <f>K371/(F371-G371-H371)</f>
        <v>0.26151826211506324</v>
      </c>
      <c r="P371" s="24">
        <f>L371/(F371-G371-H371)</f>
        <v>9.2504177608021002E-2</v>
      </c>
      <c r="Q371" s="44" t="s">
        <v>98</v>
      </c>
      <c r="R371" s="27"/>
      <c r="S371" s="76">
        <f>H371/F371</f>
        <v>0.20715517241379311</v>
      </c>
      <c r="T371" s="72">
        <f>G371/F371</f>
        <v>7.0603448275862069E-2</v>
      </c>
      <c r="W371">
        <v>9</v>
      </c>
      <c r="X371">
        <v>99</v>
      </c>
      <c r="Y371">
        <v>415</v>
      </c>
      <c r="Z371">
        <v>339</v>
      </c>
      <c r="AA371">
        <v>778</v>
      </c>
      <c r="AB371">
        <v>532</v>
      </c>
      <c r="AC371">
        <v>189</v>
      </c>
    </row>
    <row r="372" spans="1:29" x14ac:dyDescent="0.25">
      <c r="A372" s="169"/>
      <c r="B372" s="3"/>
      <c r="C372" s="3" t="s">
        <v>18</v>
      </c>
      <c r="D372" s="3"/>
      <c r="E372" s="3"/>
      <c r="F372" s="89">
        <f>SUM(G372:L372)</f>
        <v>1836</v>
      </c>
      <c r="G372" s="90">
        <f>X370</f>
        <v>56</v>
      </c>
      <c r="H372" s="90">
        <f t="shared" ref="H372" si="259">Y370</f>
        <v>267</v>
      </c>
      <c r="I372" s="90">
        <f>Z370</f>
        <v>202</v>
      </c>
      <c r="J372" s="90">
        <f>AA370</f>
        <v>653</v>
      </c>
      <c r="K372" s="90">
        <f>AB370</f>
        <v>457</v>
      </c>
      <c r="L372" s="91">
        <f>AC370</f>
        <v>201</v>
      </c>
      <c r="M372" s="92">
        <f>I372/(F372-G372-H372)</f>
        <v>0.13350958360872439</v>
      </c>
      <c r="N372" s="93">
        <f>J372/(F372-G372-H372)</f>
        <v>0.43159286186384666</v>
      </c>
      <c r="O372" s="93">
        <f>K372/(F372-G372-H372)</f>
        <v>0.30204890945142104</v>
      </c>
      <c r="P372" s="94">
        <f>L372/(F372-G372-H372)</f>
        <v>0.13284864507600794</v>
      </c>
      <c r="Q372" s="85" t="s">
        <v>103</v>
      </c>
      <c r="R372" s="27"/>
      <c r="S372" s="2">
        <f t="shared" ref="S372:S375" si="260">H372/F372</f>
        <v>0.1454248366013072</v>
      </c>
      <c r="T372" s="72">
        <f t="shared" ref="T372:T375" si="261">G372/F372</f>
        <v>3.0501089324618737E-2</v>
      </c>
      <c r="W372">
        <v>8</v>
      </c>
      <c r="X372">
        <v>114</v>
      </c>
      <c r="Y372">
        <v>313</v>
      </c>
      <c r="Z372">
        <v>250</v>
      </c>
      <c r="AA372">
        <v>527</v>
      </c>
      <c r="AB372">
        <v>340</v>
      </c>
      <c r="AC372">
        <v>130</v>
      </c>
    </row>
    <row r="373" spans="1:29" x14ac:dyDescent="0.25">
      <c r="A373" s="169"/>
      <c r="B373" s="3"/>
      <c r="C373" s="3"/>
      <c r="D373" s="3"/>
      <c r="E373" s="3"/>
      <c r="F373" s="14">
        <f>SUM(G373:L373)</f>
        <v>5862</v>
      </c>
      <c r="G373" s="15">
        <f>SUM(X370:X372)</f>
        <v>269</v>
      </c>
      <c r="H373" s="15">
        <f t="shared" ref="H373:L373" si="262">SUM(Y370:Y372)</f>
        <v>995</v>
      </c>
      <c r="I373" s="15">
        <f t="shared" si="262"/>
        <v>791</v>
      </c>
      <c r="J373" s="15">
        <f t="shared" si="262"/>
        <v>1958</v>
      </c>
      <c r="K373" s="15">
        <f t="shared" si="262"/>
        <v>1329</v>
      </c>
      <c r="L373" s="86">
        <f t="shared" si="262"/>
        <v>520</v>
      </c>
      <c r="M373" s="17">
        <f>I373/(F373-G373-H373)</f>
        <v>0.17203131796433233</v>
      </c>
      <c r="N373" s="18">
        <f>J373/(F373-G373-H373)</f>
        <v>0.42583732057416268</v>
      </c>
      <c r="O373" s="18">
        <f>K373/(F373-G373-H373)</f>
        <v>0.28903871248368856</v>
      </c>
      <c r="P373" s="19">
        <f>L373/(F373-G373-H373)</f>
        <v>0.11309264897781644</v>
      </c>
      <c r="Q373" s="85" t="s">
        <v>99</v>
      </c>
      <c r="R373" s="4"/>
      <c r="S373" s="2">
        <f t="shared" si="260"/>
        <v>0.16973729102695326</v>
      </c>
      <c r="T373" s="72">
        <f t="shared" si="261"/>
        <v>4.5888775162060733E-2</v>
      </c>
      <c r="W373">
        <v>3</v>
      </c>
      <c r="X373">
        <v>108</v>
      </c>
      <c r="Y373">
        <v>167</v>
      </c>
      <c r="Z373">
        <v>156</v>
      </c>
      <c r="AA373">
        <v>149</v>
      </c>
      <c r="AB373">
        <v>73</v>
      </c>
      <c r="AC373">
        <v>20</v>
      </c>
    </row>
    <row r="374" spans="1:29" x14ac:dyDescent="0.25">
      <c r="A374" s="169"/>
      <c r="B374" s="3"/>
      <c r="C374" s="3"/>
      <c r="D374" s="3"/>
      <c r="E374" s="3"/>
      <c r="F374" s="14">
        <f>SUM(G374:L374)</f>
        <v>4823</v>
      </c>
      <c r="G374" s="30">
        <f>G371-G373-G375</f>
        <v>406</v>
      </c>
      <c r="H374" s="30">
        <f t="shared" ref="H374" si="263">H371-H373-H375</f>
        <v>1186</v>
      </c>
      <c r="I374" s="30">
        <f>I371-I373-I375</f>
        <v>812</v>
      </c>
      <c r="J374" s="30">
        <f t="shared" ref="J374" si="264">J371-J373-J375</f>
        <v>1419</v>
      </c>
      <c r="K374" s="30">
        <f>K371-K373-K375</f>
        <v>770</v>
      </c>
      <c r="L374" s="86">
        <f t="shared" ref="L374" si="265">L371-L373-L375</f>
        <v>230</v>
      </c>
      <c r="M374" s="120">
        <f>I374/(F374-G374-H374)</f>
        <v>0.25131538223460231</v>
      </c>
      <c r="N374" s="18">
        <f>J374/(F374-G374-H374)</f>
        <v>0.43918291550603528</v>
      </c>
      <c r="O374" s="18">
        <f>K374/(F374-G374-H374)</f>
        <v>0.23831631073970908</v>
      </c>
      <c r="P374" s="19">
        <f>L374/(F374-G374-H374)</f>
        <v>7.1185391519653363E-2</v>
      </c>
      <c r="Q374" s="85" t="s">
        <v>184</v>
      </c>
      <c r="R374" s="4"/>
      <c r="S374" s="76">
        <f t="shared" si="260"/>
        <v>0.24590503835786853</v>
      </c>
      <c r="T374" s="72">
        <f t="shared" si="261"/>
        <v>8.4179970972423801E-2</v>
      </c>
      <c r="W374">
        <v>2</v>
      </c>
      <c r="X374">
        <v>28</v>
      </c>
      <c r="Y374">
        <v>45</v>
      </c>
      <c r="Z374">
        <v>48</v>
      </c>
      <c r="AA374">
        <v>32</v>
      </c>
      <c r="AB374">
        <v>14</v>
      </c>
      <c r="AC374">
        <v>5</v>
      </c>
    </row>
    <row r="375" spans="1:29" ht="15.75" thickBot="1" x14ac:dyDescent="0.3">
      <c r="A375" s="169"/>
      <c r="B375" s="3"/>
      <c r="C375" s="3"/>
      <c r="D375" s="3"/>
      <c r="E375" s="3"/>
      <c r="F375" s="20">
        <f>SUM(G375:L375)</f>
        <v>912</v>
      </c>
      <c r="G375" s="31">
        <f>SUM(X373:X375)</f>
        <v>144</v>
      </c>
      <c r="H375" s="31">
        <f>SUM(Y373:Y375)</f>
        <v>222</v>
      </c>
      <c r="I375" s="31">
        <f t="shared" ref="I375:L375" si="266">SUM(Z373:Z375)</f>
        <v>225</v>
      </c>
      <c r="J375" s="31">
        <f t="shared" si="266"/>
        <v>204</v>
      </c>
      <c r="K375" s="31">
        <f t="shared" si="266"/>
        <v>92</v>
      </c>
      <c r="L375" s="87">
        <f t="shared" si="266"/>
        <v>25</v>
      </c>
      <c r="M375" s="119">
        <f>I375/(F375-G375-H375)</f>
        <v>0.41208791208791207</v>
      </c>
      <c r="N375" s="23">
        <f>J375/(F375-G375-H375)</f>
        <v>0.37362637362637363</v>
      </c>
      <c r="O375" s="23">
        <f>K375/(F375-G375-H375)</f>
        <v>0.16849816849816851</v>
      </c>
      <c r="P375" s="24">
        <f>L375/(F375-G375-H375)</f>
        <v>4.5787545787545784E-2</v>
      </c>
      <c r="Q375" s="85" t="s">
        <v>100</v>
      </c>
      <c r="R375" s="4"/>
      <c r="S375" s="76">
        <f t="shared" si="260"/>
        <v>0.24342105263157895</v>
      </c>
      <c r="T375" s="72">
        <f t="shared" si="261"/>
        <v>0.15789473684210525</v>
      </c>
      <c r="W375">
        <v>1</v>
      </c>
      <c r="X375">
        <v>8</v>
      </c>
      <c r="Y375">
        <v>10</v>
      </c>
      <c r="Z375">
        <v>21</v>
      </c>
      <c r="AA375">
        <v>23</v>
      </c>
      <c r="AB375">
        <v>5</v>
      </c>
      <c r="AC375">
        <v>0</v>
      </c>
    </row>
    <row r="376" spans="1:29" x14ac:dyDescent="0.25">
      <c r="B376" s="3"/>
      <c r="C376" s="3"/>
      <c r="D376" s="3"/>
      <c r="E376" s="3"/>
      <c r="F376" s="3"/>
      <c r="G376" s="3"/>
      <c r="H376" s="3"/>
      <c r="I376" s="3"/>
      <c r="J376" s="3"/>
      <c r="K376" s="3"/>
      <c r="L376" s="3"/>
      <c r="M376" s="3"/>
      <c r="N376" s="3"/>
      <c r="O376" s="3"/>
      <c r="P376" s="3"/>
      <c r="Q376" s="3"/>
      <c r="R376" s="4"/>
      <c r="S376" s="4"/>
    </row>
    <row r="377" spans="1:29" x14ac:dyDescent="0.25">
      <c r="A377" s="106"/>
      <c r="B377" s="106"/>
      <c r="C377" s="106"/>
      <c r="D377" s="106"/>
      <c r="E377" s="106"/>
      <c r="F377" s="106"/>
      <c r="G377" s="106"/>
      <c r="H377" s="106"/>
      <c r="I377" s="106"/>
      <c r="J377" s="106"/>
      <c r="K377" s="106"/>
      <c r="L377" s="106"/>
      <c r="M377" s="106"/>
      <c r="N377" s="106"/>
      <c r="O377" s="106"/>
      <c r="P377" s="106"/>
      <c r="Q377" s="68"/>
      <c r="R377" s="106"/>
      <c r="S377" s="103"/>
      <c r="W377" s="3">
        <v>91604</v>
      </c>
      <c r="X377" s="107" t="s">
        <v>3</v>
      </c>
      <c r="Y377" s="107" t="s">
        <v>92</v>
      </c>
      <c r="Z377" s="107" t="s">
        <v>104</v>
      </c>
      <c r="AA377" s="107" t="s">
        <v>2</v>
      </c>
      <c r="AB377" s="107" t="s">
        <v>0</v>
      </c>
      <c r="AC377" s="107" t="s">
        <v>1</v>
      </c>
    </row>
    <row r="378" spans="1:29" x14ac:dyDescent="0.25">
      <c r="B378" s="107" t="s">
        <v>9</v>
      </c>
      <c r="C378" s="1"/>
      <c r="D378" s="107" t="s">
        <v>10</v>
      </c>
      <c r="E378" s="107"/>
      <c r="F378" s="107" t="s">
        <v>12</v>
      </c>
      <c r="G378" s="107" t="s">
        <v>3</v>
      </c>
      <c r="H378" s="107" t="s">
        <v>92</v>
      </c>
      <c r="I378" s="107" t="s">
        <v>13</v>
      </c>
      <c r="J378" s="107" t="s">
        <v>2</v>
      </c>
      <c r="K378" s="107" t="s">
        <v>0</v>
      </c>
      <c r="L378" s="3" t="s">
        <v>1</v>
      </c>
      <c r="M378" s="3" t="s">
        <v>14</v>
      </c>
      <c r="N378" s="3" t="s">
        <v>4</v>
      </c>
      <c r="O378" s="3" t="s">
        <v>5</v>
      </c>
      <c r="P378" s="3" t="s">
        <v>6</v>
      </c>
      <c r="Q378" s="3" t="s">
        <v>102</v>
      </c>
      <c r="R378" s="4"/>
      <c r="S378" s="3"/>
      <c r="T378" s="3"/>
      <c r="W378">
        <v>10</v>
      </c>
      <c r="Z378">
        <v>130</v>
      </c>
      <c r="AA378">
        <v>377</v>
      </c>
      <c r="AB378">
        <v>402</v>
      </c>
      <c r="AC378">
        <v>827</v>
      </c>
    </row>
    <row r="379" spans="1:29" ht="15" customHeight="1" thickBot="1" x14ac:dyDescent="0.3">
      <c r="A379" s="164" t="s">
        <v>204</v>
      </c>
      <c r="B379" s="3">
        <v>91604</v>
      </c>
      <c r="C379" s="3" t="s">
        <v>65</v>
      </c>
      <c r="D379" s="3">
        <v>3</v>
      </c>
      <c r="E379" s="3" t="s">
        <v>16</v>
      </c>
      <c r="F379" s="20">
        <f>SUM(I379:L379)</f>
        <v>11236</v>
      </c>
      <c r="G379" s="61"/>
      <c r="H379" s="61"/>
      <c r="I379" s="31">
        <v>1130</v>
      </c>
      <c r="J379" s="31">
        <v>3042</v>
      </c>
      <c r="K379" s="31">
        <v>2715</v>
      </c>
      <c r="L379" s="22">
        <v>4349</v>
      </c>
      <c r="M379" s="28">
        <f>I379/(F379-G379-H379)</f>
        <v>0.10056959772160912</v>
      </c>
      <c r="N379" s="23">
        <f>J379/(F379-G379-H379)</f>
        <v>0.27073691705233177</v>
      </c>
      <c r="O379" s="23">
        <f>K379/(F379-G379-H379)</f>
        <v>0.24163403346386614</v>
      </c>
      <c r="P379" s="78">
        <f>L379/(F379-G379-H379)</f>
        <v>0.38705945176219297</v>
      </c>
      <c r="Q379" s="44" t="s">
        <v>98</v>
      </c>
      <c r="R379" s="27"/>
      <c r="S379" s="2"/>
      <c r="T379" s="72"/>
      <c r="W379">
        <v>9</v>
      </c>
      <c r="Z379">
        <v>123</v>
      </c>
      <c r="AA379">
        <v>430</v>
      </c>
      <c r="AB379">
        <v>545</v>
      </c>
      <c r="AC379">
        <v>1021</v>
      </c>
    </row>
    <row r="380" spans="1:29" x14ac:dyDescent="0.25">
      <c r="A380" s="164"/>
      <c r="B380" s="3"/>
      <c r="C380" s="3" t="s">
        <v>21</v>
      </c>
      <c r="D380" s="3"/>
      <c r="E380" s="3"/>
      <c r="F380" s="89">
        <f>SUM(G380:L380)</f>
        <v>1736</v>
      </c>
      <c r="G380" s="90">
        <f>X378</f>
        <v>0</v>
      </c>
      <c r="H380" s="90">
        <f t="shared" ref="H380" si="267">Y378</f>
        <v>0</v>
      </c>
      <c r="I380" s="90">
        <f>Z378</f>
        <v>130</v>
      </c>
      <c r="J380" s="90">
        <f>AA378</f>
        <v>377</v>
      </c>
      <c r="K380" s="90">
        <f>AB378</f>
        <v>402</v>
      </c>
      <c r="L380" s="91">
        <f>AC378</f>
        <v>827</v>
      </c>
      <c r="M380" s="92">
        <f>I380/(F380-G380-H380)</f>
        <v>7.4884792626728106E-2</v>
      </c>
      <c r="N380" s="93">
        <f>J380/(F380-G380-H380)</f>
        <v>0.21716589861751151</v>
      </c>
      <c r="O380" s="93">
        <f>K380/(F380-G380-H380)</f>
        <v>0.23156682027649769</v>
      </c>
      <c r="P380" s="102">
        <f>L380/(F380-G380-H380)</f>
        <v>0.47638248847926268</v>
      </c>
      <c r="Q380" s="85" t="s">
        <v>103</v>
      </c>
      <c r="R380" s="27"/>
      <c r="S380" s="2"/>
      <c r="T380" s="72"/>
      <c r="W380">
        <v>8</v>
      </c>
      <c r="Z380">
        <v>142</v>
      </c>
      <c r="AA380">
        <v>373</v>
      </c>
      <c r="AB380">
        <v>345</v>
      </c>
      <c r="AC380">
        <v>531</v>
      </c>
    </row>
    <row r="381" spans="1:29" x14ac:dyDescent="0.25">
      <c r="A381" s="164"/>
      <c r="B381" s="3"/>
      <c r="C381" s="3"/>
      <c r="D381" s="3"/>
      <c r="E381" s="3"/>
      <c r="F381" s="14">
        <f>SUM(G381:L381)</f>
        <v>5246</v>
      </c>
      <c r="G381" s="15">
        <f>SUM(X378:X380)</f>
        <v>0</v>
      </c>
      <c r="H381" s="15">
        <f t="shared" ref="H381:L381" si="268">SUM(Y378:Y380)</f>
        <v>0</v>
      </c>
      <c r="I381" s="15">
        <f t="shared" si="268"/>
        <v>395</v>
      </c>
      <c r="J381" s="15">
        <f t="shared" si="268"/>
        <v>1180</v>
      </c>
      <c r="K381" s="15">
        <f t="shared" si="268"/>
        <v>1292</v>
      </c>
      <c r="L381" s="86">
        <f t="shared" si="268"/>
        <v>2379</v>
      </c>
      <c r="M381" s="17">
        <f>I381/(F381-G381-H381)</f>
        <v>7.5295463210064806E-2</v>
      </c>
      <c r="N381" s="18">
        <f>J381/(F381-G381-H381)</f>
        <v>0.2249332825009531</v>
      </c>
      <c r="O381" s="18">
        <f>K381/(F381-G381-H381)</f>
        <v>0.24628288219595881</v>
      </c>
      <c r="P381" s="74">
        <f>L381/(F381-G381-H381)</f>
        <v>0.45348837209302323</v>
      </c>
      <c r="Q381" s="85" t="s">
        <v>99</v>
      </c>
      <c r="R381" s="4"/>
      <c r="S381" s="2"/>
      <c r="T381" s="72"/>
      <c r="W381">
        <v>3</v>
      </c>
      <c r="Z381">
        <v>82</v>
      </c>
      <c r="AA381">
        <v>201</v>
      </c>
      <c r="AB381">
        <v>143</v>
      </c>
      <c r="AC381">
        <v>186</v>
      </c>
    </row>
    <row r="382" spans="1:29" x14ac:dyDescent="0.25">
      <c r="A382" s="164"/>
      <c r="B382" s="3"/>
      <c r="C382" s="3"/>
      <c r="D382" s="3"/>
      <c r="E382" s="3"/>
      <c r="F382" s="14">
        <f>SUM(G382:L382)</f>
        <v>4710</v>
      </c>
      <c r="G382" s="30">
        <f>G379-G381-G383</f>
        <v>0</v>
      </c>
      <c r="H382" s="30">
        <f t="shared" ref="H382" si="269">H379-H381-H383</f>
        <v>0</v>
      </c>
      <c r="I382" s="30">
        <f>I379-I381-I383</f>
        <v>527</v>
      </c>
      <c r="J382" s="30">
        <f t="shared" ref="J382" si="270">J379-J381-J383</f>
        <v>1403</v>
      </c>
      <c r="K382" s="30">
        <f>K379-K381-K383</f>
        <v>1129</v>
      </c>
      <c r="L382" s="86">
        <f t="shared" ref="L382" si="271">L379-L381-L383</f>
        <v>1651</v>
      </c>
      <c r="M382" s="17">
        <f>I382/(F382-G382-H382)</f>
        <v>0.1118895966029724</v>
      </c>
      <c r="N382" s="18">
        <f>J382/(F382-G382-H382)</f>
        <v>0.2978768577494692</v>
      </c>
      <c r="O382" s="18">
        <f>K382/(F382-G382-H382)</f>
        <v>0.23970276008492569</v>
      </c>
      <c r="P382" s="74">
        <f>L382/(F382-G382-H382)</f>
        <v>0.35053078556263267</v>
      </c>
      <c r="Q382" s="85" t="s">
        <v>184</v>
      </c>
      <c r="R382" s="4"/>
      <c r="S382" s="2"/>
      <c r="T382" s="72"/>
      <c r="W382">
        <v>2</v>
      </c>
      <c r="Z382">
        <v>53</v>
      </c>
      <c r="AA382">
        <v>155</v>
      </c>
      <c r="AB382">
        <v>89</v>
      </c>
      <c r="AC382">
        <v>83</v>
      </c>
    </row>
    <row r="383" spans="1:29" ht="15.75" thickBot="1" x14ac:dyDescent="0.3">
      <c r="A383" s="164"/>
      <c r="B383" s="3"/>
      <c r="C383" s="3"/>
      <c r="D383" s="3"/>
      <c r="E383" s="3"/>
      <c r="F383" s="20">
        <f>SUM(G383:L383)</f>
        <v>1280</v>
      </c>
      <c r="G383" s="31">
        <f>SUM(X381:X383)</f>
        <v>0</v>
      </c>
      <c r="H383" s="31">
        <f>SUM(Y381:Y383)</f>
        <v>0</v>
      </c>
      <c r="I383" s="31">
        <f t="shared" ref="I383:L383" si="272">SUM(Z381:Z383)</f>
        <v>208</v>
      </c>
      <c r="J383" s="31">
        <f t="shared" si="272"/>
        <v>459</v>
      </c>
      <c r="K383" s="31">
        <f t="shared" si="272"/>
        <v>294</v>
      </c>
      <c r="L383" s="87">
        <f t="shared" si="272"/>
        <v>319</v>
      </c>
      <c r="M383" s="28">
        <f>I383/(F383-G383-H383)</f>
        <v>0.16250000000000001</v>
      </c>
      <c r="N383" s="23">
        <f>J383/(F383-G383-H383)</f>
        <v>0.35859374999999999</v>
      </c>
      <c r="O383" s="23">
        <f>K383/(F383-G383-H383)</f>
        <v>0.22968749999999999</v>
      </c>
      <c r="P383" s="24">
        <f>L383/(F383-G383-H383)</f>
        <v>0.24921874999999999</v>
      </c>
      <c r="Q383" s="85" t="s">
        <v>100</v>
      </c>
      <c r="R383" s="4"/>
      <c r="S383" s="4"/>
      <c r="W383">
        <v>1</v>
      </c>
      <c r="Z383">
        <v>73</v>
      </c>
      <c r="AA383">
        <v>103</v>
      </c>
      <c r="AB383">
        <v>62</v>
      </c>
      <c r="AC383">
        <v>50</v>
      </c>
    </row>
    <row r="384" spans="1:29" x14ac:dyDescent="0.25">
      <c r="A384" s="164"/>
      <c r="B384" s="3"/>
      <c r="C384" s="3"/>
      <c r="D384" s="3"/>
      <c r="E384" s="3"/>
      <c r="F384" s="25"/>
      <c r="G384" s="25"/>
      <c r="H384" s="25"/>
      <c r="I384" s="25"/>
      <c r="J384" s="25"/>
      <c r="K384" s="25"/>
      <c r="L384" s="25"/>
      <c r="M384" s="3"/>
      <c r="N384" s="3"/>
      <c r="O384" s="3"/>
      <c r="P384" s="3"/>
      <c r="Q384" s="3"/>
      <c r="R384" s="4"/>
      <c r="S384" s="4"/>
      <c r="W384" s="3">
        <v>91607</v>
      </c>
      <c r="X384" s="107" t="s">
        <v>3</v>
      </c>
      <c r="Y384" s="107" t="s">
        <v>92</v>
      </c>
      <c r="Z384" s="107" t="s">
        <v>104</v>
      </c>
      <c r="AA384" s="107" t="s">
        <v>2</v>
      </c>
      <c r="AB384" s="107" t="s">
        <v>0</v>
      </c>
      <c r="AC384" s="107" t="s">
        <v>1</v>
      </c>
    </row>
    <row r="385" spans="1:29" x14ac:dyDescent="0.25">
      <c r="A385" s="164"/>
      <c r="B385" s="3"/>
      <c r="C385" s="3"/>
      <c r="D385" s="3"/>
      <c r="E385" s="3"/>
      <c r="F385" s="107" t="s">
        <v>12</v>
      </c>
      <c r="G385" s="107" t="s">
        <v>3</v>
      </c>
      <c r="H385" s="107" t="s">
        <v>92</v>
      </c>
      <c r="I385" s="107" t="s">
        <v>13</v>
      </c>
      <c r="J385" s="107" t="s">
        <v>2</v>
      </c>
      <c r="K385" s="107" t="s">
        <v>0</v>
      </c>
      <c r="L385" s="3" t="s">
        <v>1</v>
      </c>
      <c r="M385" s="3" t="s">
        <v>14</v>
      </c>
      <c r="N385" s="3" t="s">
        <v>4</v>
      </c>
      <c r="O385" s="3" t="s">
        <v>5</v>
      </c>
      <c r="P385" s="3" t="s">
        <v>6</v>
      </c>
      <c r="Q385" s="3" t="s">
        <v>102</v>
      </c>
      <c r="R385" s="4"/>
      <c r="S385" s="3"/>
      <c r="T385" s="3"/>
      <c r="W385">
        <v>10</v>
      </c>
      <c r="Z385">
        <v>88</v>
      </c>
      <c r="AA385">
        <v>234</v>
      </c>
      <c r="AB385">
        <v>264</v>
      </c>
      <c r="AC385">
        <v>486</v>
      </c>
    </row>
    <row r="386" spans="1:29" ht="15.75" thickBot="1" x14ac:dyDescent="0.3">
      <c r="A386" s="164"/>
      <c r="B386" s="3">
        <v>91607</v>
      </c>
      <c r="C386" s="3" t="s">
        <v>66</v>
      </c>
      <c r="D386" s="3">
        <v>3</v>
      </c>
      <c r="E386" s="3" t="s">
        <v>16</v>
      </c>
      <c r="F386" s="20">
        <f>SUM(I386:L386)</f>
        <v>7192</v>
      </c>
      <c r="G386" s="61"/>
      <c r="H386" s="61"/>
      <c r="I386" s="31">
        <v>1099</v>
      </c>
      <c r="J386" s="31">
        <v>2082</v>
      </c>
      <c r="K386" s="31">
        <v>1612</v>
      </c>
      <c r="L386" s="22">
        <v>2399</v>
      </c>
      <c r="M386" s="28">
        <f>I386/(F386-G386-H386)</f>
        <v>0.15280867630700778</v>
      </c>
      <c r="N386" s="23">
        <f>J386/(F386-G386-H386)</f>
        <v>0.28948832035595107</v>
      </c>
      <c r="O386" s="23">
        <f>K386/(F386-G386-H386)</f>
        <v>0.22413793103448276</v>
      </c>
      <c r="P386" s="78">
        <f>L386/(F386-G386-H386)</f>
        <v>0.33356507230255839</v>
      </c>
      <c r="Q386" s="44" t="s">
        <v>98</v>
      </c>
      <c r="R386" s="27"/>
      <c r="S386" s="2"/>
      <c r="T386" s="72"/>
      <c r="W386">
        <v>9</v>
      </c>
      <c r="Z386">
        <v>141</v>
      </c>
      <c r="AA386">
        <v>316</v>
      </c>
      <c r="AB386">
        <v>268</v>
      </c>
      <c r="AC386">
        <v>448</v>
      </c>
    </row>
    <row r="387" spans="1:29" x14ac:dyDescent="0.25">
      <c r="A387" s="164"/>
      <c r="B387" s="3"/>
      <c r="C387" s="3" t="s">
        <v>21</v>
      </c>
      <c r="D387" s="3"/>
      <c r="E387" s="3"/>
      <c r="F387" s="89">
        <f>SUM(G387:L387)</f>
        <v>1072</v>
      </c>
      <c r="G387" s="90">
        <f>X385</f>
        <v>0</v>
      </c>
      <c r="H387" s="90">
        <f t="shared" ref="H387" si="273">Y385</f>
        <v>0</v>
      </c>
      <c r="I387" s="90">
        <f>Z385</f>
        <v>88</v>
      </c>
      <c r="J387" s="90">
        <f>AA385</f>
        <v>234</v>
      </c>
      <c r="K387" s="90">
        <f>AB385</f>
        <v>264</v>
      </c>
      <c r="L387" s="91">
        <f>AC385</f>
        <v>486</v>
      </c>
      <c r="M387" s="92">
        <f>I387/(F387-G387-H387)</f>
        <v>8.2089552238805971E-2</v>
      </c>
      <c r="N387" s="93">
        <f>J387/(F387-G387-H387)</f>
        <v>0.21828358208955223</v>
      </c>
      <c r="O387" s="93">
        <f>K387/(F387-G387-H387)</f>
        <v>0.2462686567164179</v>
      </c>
      <c r="P387" s="102">
        <f>L387/(F387-G387-H387)</f>
        <v>0.45335820895522388</v>
      </c>
      <c r="Q387" s="85" t="s">
        <v>103</v>
      </c>
      <c r="R387" s="27"/>
      <c r="S387" s="2"/>
      <c r="T387" s="72"/>
      <c r="W387">
        <v>8</v>
      </c>
      <c r="Z387">
        <v>218</v>
      </c>
      <c r="AA387">
        <v>337</v>
      </c>
      <c r="AB387">
        <v>307</v>
      </c>
      <c r="AC387">
        <v>415</v>
      </c>
    </row>
    <row r="388" spans="1:29" x14ac:dyDescent="0.25">
      <c r="A388" s="164"/>
      <c r="B388" s="3"/>
      <c r="C388" s="3"/>
      <c r="D388" s="3"/>
      <c r="E388" s="3"/>
      <c r="F388" s="14">
        <f>SUM(G388:L388)</f>
        <v>3522</v>
      </c>
      <c r="G388" s="15">
        <f>SUM(X385:X387)</f>
        <v>0</v>
      </c>
      <c r="H388" s="15">
        <f t="shared" ref="H388:L388" si="274">SUM(Y385:Y387)</f>
        <v>0</v>
      </c>
      <c r="I388" s="15">
        <f t="shared" si="274"/>
        <v>447</v>
      </c>
      <c r="J388" s="15">
        <f t="shared" si="274"/>
        <v>887</v>
      </c>
      <c r="K388" s="15">
        <f t="shared" si="274"/>
        <v>839</v>
      </c>
      <c r="L388" s="86">
        <f t="shared" si="274"/>
        <v>1349</v>
      </c>
      <c r="M388" s="17">
        <f>I388/(F388-G388-H388)</f>
        <v>0.12691652470187392</v>
      </c>
      <c r="N388" s="18">
        <f>J388/(F388-G388-H388)</f>
        <v>0.25184554230550821</v>
      </c>
      <c r="O388" s="18">
        <f>K388/(F388-G388-H388)</f>
        <v>0.23821692220329357</v>
      </c>
      <c r="P388" s="74">
        <f>L388/(F388-G388-H388)</f>
        <v>0.38302101078932427</v>
      </c>
      <c r="Q388" s="85" t="s">
        <v>99</v>
      </c>
      <c r="R388" s="4"/>
      <c r="S388" s="2"/>
      <c r="T388" s="72"/>
      <c r="W388">
        <v>3</v>
      </c>
      <c r="Z388">
        <v>66</v>
      </c>
      <c r="AA388">
        <v>102</v>
      </c>
      <c r="AB388">
        <v>74</v>
      </c>
      <c r="AC388">
        <v>95</v>
      </c>
    </row>
    <row r="389" spans="1:29" x14ac:dyDescent="0.25">
      <c r="A389" s="164"/>
      <c r="B389" s="3"/>
      <c r="C389" s="3"/>
      <c r="D389" s="3"/>
      <c r="E389" s="3"/>
      <c r="F389" s="14">
        <f>SUM(G389:L389)</f>
        <v>2870</v>
      </c>
      <c r="G389" s="30">
        <f>G386-G388-G390</f>
        <v>0</v>
      </c>
      <c r="H389" s="30">
        <f t="shared" ref="H389" si="275">H386-H388-H390</f>
        <v>0</v>
      </c>
      <c r="I389" s="30">
        <f>I386-I388-I390</f>
        <v>453</v>
      </c>
      <c r="J389" s="30">
        <f t="shared" ref="J389" si="276">J386-J388-J390</f>
        <v>913</v>
      </c>
      <c r="K389" s="30">
        <f>K386-K388-K390</f>
        <v>634</v>
      </c>
      <c r="L389" s="86">
        <f t="shared" ref="L389" si="277">L386-L388-L390</f>
        <v>870</v>
      </c>
      <c r="M389" s="17">
        <f>I389/(F389-G389-H389)</f>
        <v>0.15783972125435541</v>
      </c>
      <c r="N389" s="18">
        <f>J389/(F389-G389-H389)</f>
        <v>0.31811846689895468</v>
      </c>
      <c r="O389" s="18">
        <f>K389/(F389-G389-H389)</f>
        <v>0.22090592334494774</v>
      </c>
      <c r="P389" s="74">
        <f>L389/(F389-G389-H389)</f>
        <v>0.30313588850174217</v>
      </c>
      <c r="Q389" s="85" t="s">
        <v>184</v>
      </c>
      <c r="R389" s="4"/>
      <c r="S389" s="2"/>
      <c r="T389" s="72"/>
      <c r="W389">
        <v>2</v>
      </c>
      <c r="Z389">
        <v>41</v>
      </c>
      <c r="AA389">
        <v>88</v>
      </c>
      <c r="AB389">
        <v>33</v>
      </c>
      <c r="AC389">
        <v>42</v>
      </c>
    </row>
    <row r="390" spans="1:29" ht="15.75" thickBot="1" x14ac:dyDescent="0.3">
      <c r="A390" s="164"/>
      <c r="B390" s="3"/>
      <c r="C390" s="3"/>
      <c r="D390" s="3"/>
      <c r="E390" s="3"/>
      <c r="F390" s="20">
        <f>SUM(G390:L390)</f>
        <v>800</v>
      </c>
      <c r="G390" s="31">
        <f>SUM(X388:X390)</f>
        <v>0</v>
      </c>
      <c r="H390" s="31">
        <f>SUM(Y388:Y390)</f>
        <v>0</v>
      </c>
      <c r="I390" s="31">
        <f t="shared" ref="I390:L390" si="278">SUM(Z388:Z390)</f>
        <v>199</v>
      </c>
      <c r="J390" s="31">
        <f t="shared" si="278"/>
        <v>282</v>
      </c>
      <c r="K390" s="31">
        <f t="shared" si="278"/>
        <v>139</v>
      </c>
      <c r="L390" s="87">
        <f t="shared" si="278"/>
        <v>180</v>
      </c>
      <c r="M390" s="119">
        <f>I390/(F390-G390-H390)</f>
        <v>0.24875</v>
      </c>
      <c r="N390" s="23">
        <f>J390/(F390-G390-H390)</f>
        <v>0.35249999999999998</v>
      </c>
      <c r="O390" s="23">
        <f>K390/(F390-G390-H390)</f>
        <v>0.17374999999999999</v>
      </c>
      <c r="P390" s="24">
        <f>L390/(F390-G390-H390)</f>
        <v>0.22500000000000001</v>
      </c>
      <c r="Q390" s="85" t="s">
        <v>100</v>
      </c>
      <c r="R390" s="4"/>
      <c r="S390" s="4"/>
      <c r="W390">
        <v>1</v>
      </c>
      <c r="Z390">
        <v>92</v>
      </c>
      <c r="AA390">
        <v>92</v>
      </c>
      <c r="AB390">
        <v>32</v>
      </c>
      <c r="AC390">
        <v>43</v>
      </c>
    </row>
    <row r="391" spans="1:29" x14ac:dyDescent="0.25">
      <c r="A391" s="164"/>
      <c r="B391" s="3"/>
      <c r="C391" s="3"/>
      <c r="D391" s="3"/>
      <c r="E391" s="3"/>
      <c r="F391" s="25"/>
      <c r="G391" s="25"/>
      <c r="H391" s="25"/>
      <c r="I391" s="25"/>
      <c r="J391" s="25"/>
      <c r="K391" s="25"/>
      <c r="L391" s="25"/>
      <c r="M391" s="3"/>
      <c r="N391" s="3"/>
      <c r="O391" s="3"/>
      <c r="P391" s="3"/>
      <c r="Q391" s="3"/>
      <c r="R391" s="4"/>
      <c r="S391" s="4"/>
      <c r="W391" s="3">
        <v>91603</v>
      </c>
      <c r="X391" s="107" t="s">
        <v>3</v>
      </c>
      <c r="Y391" s="107" t="s">
        <v>92</v>
      </c>
      <c r="Z391" s="107" t="s">
        <v>104</v>
      </c>
      <c r="AA391" s="107" t="s">
        <v>2</v>
      </c>
      <c r="AB391" s="107" t="s">
        <v>0</v>
      </c>
      <c r="AC391" s="107" t="s">
        <v>1</v>
      </c>
    </row>
    <row r="392" spans="1:29" x14ac:dyDescent="0.25">
      <c r="A392" s="164"/>
      <c r="B392" s="3"/>
      <c r="C392" s="3"/>
      <c r="D392" s="3"/>
      <c r="E392" s="3"/>
      <c r="F392" s="107" t="s">
        <v>12</v>
      </c>
      <c r="G392" s="107" t="s">
        <v>3</v>
      </c>
      <c r="H392" s="107" t="s">
        <v>92</v>
      </c>
      <c r="I392" s="107" t="s">
        <v>13</v>
      </c>
      <c r="J392" s="107" t="s">
        <v>2</v>
      </c>
      <c r="K392" s="107" t="s">
        <v>0</v>
      </c>
      <c r="L392" s="3" t="s">
        <v>1</v>
      </c>
      <c r="M392" s="3" t="s">
        <v>14</v>
      </c>
      <c r="N392" s="3" t="s">
        <v>4</v>
      </c>
      <c r="O392" s="3" t="s">
        <v>5</v>
      </c>
      <c r="P392" s="3" t="s">
        <v>6</v>
      </c>
      <c r="Q392" s="3" t="s">
        <v>102</v>
      </c>
      <c r="R392" s="4"/>
      <c r="S392" s="3" t="s">
        <v>94</v>
      </c>
      <c r="T392" s="3" t="s">
        <v>93</v>
      </c>
      <c r="W392">
        <v>10</v>
      </c>
      <c r="X392">
        <v>33</v>
      </c>
      <c r="Y392">
        <v>319</v>
      </c>
      <c r="Z392">
        <v>182</v>
      </c>
      <c r="AA392">
        <v>447</v>
      </c>
      <c r="AB392">
        <v>397</v>
      </c>
      <c r="AC392">
        <v>178</v>
      </c>
    </row>
    <row r="393" spans="1:29" ht="15.75" thickBot="1" x14ac:dyDescent="0.3">
      <c r="A393" s="164"/>
      <c r="B393" s="3">
        <v>91603</v>
      </c>
      <c r="C393" s="3" t="s">
        <v>67</v>
      </c>
      <c r="D393" s="3">
        <v>3</v>
      </c>
      <c r="E393" s="3" t="s">
        <v>23</v>
      </c>
      <c r="F393" s="20">
        <v>10257</v>
      </c>
      <c r="G393" s="61">
        <v>662</v>
      </c>
      <c r="H393" s="61">
        <v>2186</v>
      </c>
      <c r="I393" s="31">
        <v>1600</v>
      </c>
      <c r="J393" s="31">
        <v>2912</v>
      </c>
      <c r="K393" s="31">
        <v>2197</v>
      </c>
      <c r="L393" s="22">
        <v>696</v>
      </c>
      <c r="M393" s="119">
        <f>I393/(F393-G393-H393)</f>
        <v>0.21595356998245377</v>
      </c>
      <c r="N393" s="23">
        <f>J393/(F393-G393-H393)</f>
        <v>0.39303549736806587</v>
      </c>
      <c r="O393" s="23">
        <f>K393/(F393-G393-H393)</f>
        <v>0.29653124578215684</v>
      </c>
      <c r="P393" s="24">
        <f>L393/(F393-G393-H393)</f>
        <v>9.3939802942367395E-2</v>
      </c>
      <c r="Q393" s="44" t="s">
        <v>98</v>
      </c>
      <c r="R393" s="27"/>
      <c r="S393" s="76">
        <f>H393/F393</f>
        <v>0.21312274544213708</v>
      </c>
      <c r="T393" s="72">
        <f>G393/F393</f>
        <v>6.4541288875889641E-2</v>
      </c>
      <c r="W393">
        <v>9</v>
      </c>
      <c r="X393">
        <v>87</v>
      </c>
      <c r="Y393">
        <v>311</v>
      </c>
      <c r="Z393">
        <v>283</v>
      </c>
      <c r="AA393">
        <v>642</v>
      </c>
      <c r="AB393">
        <v>532</v>
      </c>
      <c r="AC393">
        <v>165</v>
      </c>
    </row>
    <row r="394" spans="1:29" x14ac:dyDescent="0.25">
      <c r="A394" s="164"/>
      <c r="B394" s="3"/>
      <c r="C394" s="3" t="s">
        <v>48</v>
      </c>
      <c r="D394" s="3"/>
      <c r="E394" s="3"/>
      <c r="F394" s="89">
        <f>SUM(G394:L394)</f>
        <v>1556</v>
      </c>
      <c r="G394" s="90">
        <f>X392</f>
        <v>33</v>
      </c>
      <c r="H394" s="90">
        <f t="shared" ref="H394" si="279">Y392</f>
        <v>319</v>
      </c>
      <c r="I394" s="90">
        <f>Z392</f>
        <v>182</v>
      </c>
      <c r="J394" s="90">
        <f>AA392</f>
        <v>447</v>
      </c>
      <c r="K394" s="90">
        <f>AB392</f>
        <v>397</v>
      </c>
      <c r="L394" s="91">
        <f>AC392</f>
        <v>178</v>
      </c>
      <c r="M394" s="92">
        <f>I394/(F394-G394-H394)</f>
        <v>0.15116279069767441</v>
      </c>
      <c r="N394" s="93">
        <f>J394/(F394-G394-H394)</f>
        <v>0.37126245847176081</v>
      </c>
      <c r="O394" s="93">
        <f>K394/(F394-G394-H394)</f>
        <v>0.32973421926910301</v>
      </c>
      <c r="P394" s="94">
        <f>L394/(F394-G394-H394)</f>
        <v>0.14784053156146179</v>
      </c>
      <c r="Q394" s="85" t="s">
        <v>103</v>
      </c>
      <c r="R394" s="27"/>
      <c r="S394" s="76">
        <f t="shared" ref="S394:S397" si="280">H394/F394</f>
        <v>0.20501285347043702</v>
      </c>
      <c r="T394" s="72">
        <f t="shared" ref="T394:T397" si="281">G394/F394</f>
        <v>2.1208226221079693E-2</v>
      </c>
      <c r="W394">
        <v>8</v>
      </c>
      <c r="X394">
        <v>86</v>
      </c>
      <c r="Y394">
        <v>303</v>
      </c>
      <c r="Z394">
        <v>216</v>
      </c>
      <c r="AA394">
        <v>419</v>
      </c>
      <c r="AB394">
        <v>300</v>
      </c>
      <c r="AC394">
        <v>92</v>
      </c>
    </row>
    <row r="395" spans="1:29" x14ac:dyDescent="0.25">
      <c r="A395" s="164"/>
      <c r="B395" s="3"/>
      <c r="C395" s="3"/>
      <c r="D395" s="3"/>
      <c r="E395" s="3"/>
      <c r="F395" s="14">
        <f>SUM(G395:L395)</f>
        <v>4992</v>
      </c>
      <c r="G395" s="15">
        <f>SUM(X392:X394)</f>
        <v>206</v>
      </c>
      <c r="H395" s="15">
        <f t="shared" ref="H395:L395" si="282">SUM(Y392:Y394)</f>
        <v>933</v>
      </c>
      <c r="I395" s="15">
        <f t="shared" si="282"/>
        <v>681</v>
      </c>
      <c r="J395" s="15">
        <f t="shared" si="282"/>
        <v>1508</v>
      </c>
      <c r="K395" s="15">
        <f t="shared" si="282"/>
        <v>1229</v>
      </c>
      <c r="L395" s="86">
        <f t="shared" si="282"/>
        <v>435</v>
      </c>
      <c r="M395" s="17">
        <f>I395/(F395-G395-H395)</f>
        <v>0.17674539320010382</v>
      </c>
      <c r="N395" s="18">
        <f>J395/(F395-G395-H395)</f>
        <v>0.39138333765896705</v>
      </c>
      <c r="O395" s="18">
        <f>K395/(F395-G395-H395)</f>
        <v>0.31897222943161174</v>
      </c>
      <c r="P395" s="19">
        <f>L395/(F395-G395-H395)</f>
        <v>0.11289903970931742</v>
      </c>
      <c r="Q395" s="85" t="s">
        <v>99</v>
      </c>
      <c r="R395" s="4"/>
      <c r="S395" s="2">
        <f t="shared" si="280"/>
        <v>0.18689903846153846</v>
      </c>
      <c r="T395" s="72">
        <f t="shared" si="281"/>
        <v>4.126602564102564E-2</v>
      </c>
      <c r="W395">
        <v>3</v>
      </c>
      <c r="X395">
        <v>59</v>
      </c>
      <c r="Y395">
        <v>112</v>
      </c>
      <c r="Z395">
        <v>92</v>
      </c>
      <c r="AA395">
        <v>131</v>
      </c>
      <c r="AB395">
        <v>81</v>
      </c>
      <c r="AC395">
        <v>17</v>
      </c>
    </row>
    <row r="396" spans="1:29" x14ac:dyDescent="0.25">
      <c r="A396" s="164"/>
      <c r="B396" s="3"/>
      <c r="C396" s="3"/>
      <c r="D396" s="3"/>
      <c r="E396" s="3"/>
      <c r="F396" s="14">
        <f>SUM(G396:L396)</f>
        <v>4330</v>
      </c>
      <c r="G396" s="30">
        <f>G393-G395-G397</f>
        <v>352</v>
      </c>
      <c r="H396" s="30">
        <f t="shared" ref="H396" si="283">H393-H395-H397</f>
        <v>1041</v>
      </c>
      <c r="I396" s="30">
        <f>I393-I395-I397</f>
        <v>685</v>
      </c>
      <c r="J396" s="30">
        <f t="shared" ref="J396" si="284">J393-J395-J397</f>
        <v>1166</v>
      </c>
      <c r="K396" s="30">
        <f>K393-K395-K397</f>
        <v>850</v>
      </c>
      <c r="L396" s="86">
        <f t="shared" ref="L396" si="285">L393-L395-L397</f>
        <v>236</v>
      </c>
      <c r="M396" s="120">
        <f>I396/(F396-G396-H396)</f>
        <v>0.23323118828736805</v>
      </c>
      <c r="N396" s="18">
        <f>J396/(F396-G396-H396)</f>
        <v>0.39700374531835209</v>
      </c>
      <c r="O396" s="18">
        <f>K396/(F396-G396-H396)</f>
        <v>0.28941096356826695</v>
      </c>
      <c r="P396" s="19">
        <f>L396/(F396-G396-H396)</f>
        <v>8.0354102826012935E-2</v>
      </c>
      <c r="Q396" s="85" t="s">
        <v>184</v>
      </c>
      <c r="R396" s="4"/>
      <c r="S396" s="76">
        <f t="shared" si="280"/>
        <v>0.24041570438799076</v>
      </c>
      <c r="T396" s="72">
        <f t="shared" si="281"/>
        <v>8.129330254041571E-2</v>
      </c>
      <c r="W396">
        <v>2</v>
      </c>
      <c r="X396">
        <v>28</v>
      </c>
      <c r="Y396">
        <v>57</v>
      </c>
      <c r="Z396">
        <v>62</v>
      </c>
      <c r="AA396">
        <v>61</v>
      </c>
      <c r="AB396">
        <v>19</v>
      </c>
      <c r="AC396">
        <v>3</v>
      </c>
    </row>
    <row r="397" spans="1:29" ht="15.75" thickBot="1" x14ac:dyDescent="0.3">
      <c r="A397" s="164"/>
      <c r="B397" s="3"/>
      <c r="C397" s="3"/>
      <c r="D397" s="3"/>
      <c r="E397" s="3"/>
      <c r="F397" s="20">
        <f>SUM(G397:L397)</f>
        <v>931</v>
      </c>
      <c r="G397" s="31">
        <f>SUM(X395:X397)</f>
        <v>104</v>
      </c>
      <c r="H397" s="31">
        <f>SUM(Y395:Y397)</f>
        <v>212</v>
      </c>
      <c r="I397" s="31">
        <f t="shared" ref="I397:L397" si="286">SUM(Z395:Z397)</f>
        <v>234</v>
      </c>
      <c r="J397" s="31">
        <f t="shared" si="286"/>
        <v>238</v>
      </c>
      <c r="K397" s="31">
        <f t="shared" si="286"/>
        <v>118</v>
      </c>
      <c r="L397" s="87">
        <f t="shared" si="286"/>
        <v>25</v>
      </c>
      <c r="M397" s="119">
        <f>I397/(F397-G397-H397)</f>
        <v>0.38048780487804879</v>
      </c>
      <c r="N397" s="23">
        <f>J397/(F397-G397-H397)</f>
        <v>0.38699186991869916</v>
      </c>
      <c r="O397" s="23">
        <f>K397/(F397-G397-H397)</f>
        <v>0.19186991869918699</v>
      </c>
      <c r="P397" s="24">
        <f>L397/(F397-G397-H397)</f>
        <v>4.065040650406504E-2</v>
      </c>
      <c r="Q397" s="85" t="s">
        <v>100</v>
      </c>
      <c r="R397" s="4"/>
      <c r="S397" s="76">
        <f t="shared" si="280"/>
        <v>0.22771213748657357</v>
      </c>
      <c r="T397" s="72">
        <f t="shared" si="281"/>
        <v>0.11170784103114931</v>
      </c>
      <c r="W397">
        <v>1</v>
      </c>
      <c r="X397">
        <v>17</v>
      </c>
      <c r="Y397">
        <v>43</v>
      </c>
      <c r="Z397">
        <v>80</v>
      </c>
      <c r="AA397">
        <v>46</v>
      </c>
      <c r="AB397">
        <v>18</v>
      </c>
      <c r="AC397">
        <v>5</v>
      </c>
    </row>
    <row r="398" spans="1:29" x14ac:dyDescent="0.25">
      <c r="A398" s="164"/>
      <c r="B398" s="3"/>
      <c r="C398" s="3"/>
      <c r="D398" s="3"/>
      <c r="E398" s="3"/>
      <c r="F398" s="25"/>
      <c r="G398" s="25"/>
      <c r="H398" s="25"/>
      <c r="I398" s="25"/>
      <c r="J398" s="25"/>
      <c r="K398" s="25"/>
      <c r="L398" s="25"/>
      <c r="M398" s="3"/>
      <c r="N398" s="3"/>
      <c r="O398" s="3"/>
      <c r="P398" s="3"/>
      <c r="Q398" s="3"/>
      <c r="R398" s="4"/>
      <c r="S398" s="4"/>
      <c r="W398" s="3">
        <v>91605</v>
      </c>
      <c r="X398" s="107" t="s">
        <v>3</v>
      </c>
      <c r="Y398" s="107" t="s">
        <v>92</v>
      </c>
      <c r="Z398" s="107" t="s">
        <v>104</v>
      </c>
      <c r="AA398" s="107" t="s">
        <v>2</v>
      </c>
      <c r="AB398" s="107" t="s">
        <v>0</v>
      </c>
      <c r="AC398" s="107" t="s">
        <v>1</v>
      </c>
    </row>
    <row r="399" spans="1:29" x14ac:dyDescent="0.25">
      <c r="A399" s="164"/>
      <c r="B399" s="3"/>
      <c r="C399" s="3"/>
      <c r="D399" s="3"/>
      <c r="E399" s="3"/>
      <c r="F399" s="107" t="s">
        <v>12</v>
      </c>
      <c r="G399" s="107" t="s">
        <v>3</v>
      </c>
      <c r="H399" s="107" t="s">
        <v>92</v>
      </c>
      <c r="I399" s="107" t="s">
        <v>13</v>
      </c>
      <c r="J399" s="107" t="s">
        <v>2</v>
      </c>
      <c r="K399" s="107" t="s">
        <v>0</v>
      </c>
      <c r="L399" s="3" t="s">
        <v>1</v>
      </c>
      <c r="M399" s="3" t="s">
        <v>14</v>
      </c>
      <c r="N399" s="3" t="s">
        <v>4</v>
      </c>
      <c r="O399" s="3" t="s">
        <v>5</v>
      </c>
      <c r="P399" s="3" t="s">
        <v>6</v>
      </c>
      <c r="Q399" s="3" t="s">
        <v>102</v>
      </c>
      <c r="R399" s="4"/>
      <c r="S399" s="3" t="s">
        <v>94</v>
      </c>
      <c r="T399" s="3" t="s">
        <v>93</v>
      </c>
      <c r="W399">
        <v>10</v>
      </c>
      <c r="X399">
        <v>45</v>
      </c>
      <c r="Y399">
        <v>296</v>
      </c>
      <c r="Z399">
        <v>133</v>
      </c>
      <c r="AA399">
        <v>431</v>
      </c>
      <c r="AB399">
        <v>315</v>
      </c>
      <c r="AC399">
        <v>145</v>
      </c>
    </row>
    <row r="400" spans="1:29" ht="15.75" thickBot="1" x14ac:dyDescent="0.3">
      <c r="A400" s="164"/>
      <c r="B400" s="3">
        <v>91605</v>
      </c>
      <c r="C400" s="3" t="s">
        <v>68</v>
      </c>
      <c r="D400" s="3">
        <v>3</v>
      </c>
      <c r="E400" s="3" t="s">
        <v>23</v>
      </c>
      <c r="F400" s="20">
        <v>8263</v>
      </c>
      <c r="G400" s="61">
        <v>540</v>
      </c>
      <c r="H400" s="61">
        <v>2109</v>
      </c>
      <c r="I400" s="31">
        <v>1154</v>
      </c>
      <c r="J400" s="31">
        <v>2410</v>
      </c>
      <c r="K400" s="31">
        <v>1477</v>
      </c>
      <c r="L400" s="22">
        <v>558</v>
      </c>
      <c r="M400" s="119">
        <f>I400/(F400-G400-H400)</f>
        <v>0.2055575347345921</v>
      </c>
      <c r="N400" s="23">
        <f>J400/(F400-G400-H400)</f>
        <v>0.4292839330245814</v>
      </c>
      <c r="O400" s="23">
        <f>K400/(F400-G400-H400)</f>
        <v>0.26309226932668328</v>
      </c>
      <c r="P400" s="24">
        <f>L400/(F400-G400-H400)</f>
        <v>9.9394371214820088E-2</v>
      </c>
      <c r="Q400" s="44" t="s">
        <v>98</v>
      </c>
      <c r="R400" s="27"/>
      <c r="S400" s="76">
        <f>H400/F400</f>
        <v>0.25523417644923152</v>
      </c>
      <c r="T400" s="72">
        <f>G400/F400</f>
        <v>6.5351567227399252E-2</v>
      </c>
      <c r="W400">
        <v>9</v>
      </c>
      <c r="X400">
        <v>82</v>
      </c>
      <c r="Y400">
        <v>302</v>
      </c>
      <c r="Z400">
        <v>231</v>
      </c>
      <c r="AA400">
        <v>498</v>
      </c>
      <c r="AB400">
        <v>337</v>
      </c>
      <c r="AC400">
        <v>116</v>
      </c>
    </row>
    <row r="401" spans="1:29" x14ac:dyDescent="0.25">
      <c r="A401" s="164"/>
      <c r="B401" s="3"/>
      <c r="C401" s="3" t="s">
        <v>18</v>
      </c>
      <c r="D401" s="3"/>
      <c r="E401" s="3"/>
      <c r="F401" s="89">
        <f>SUM(G401:L401)</f>
        <v>1365</v>
      </c>
      <c r="G401" s="90">
        <f>X399</f>
        <v>45</v>
      </c>
      <c r="H401" s="90">
        <f t="shared" ref="H401" si="287">Y399</f>
        <v>296</v>
      </c>
      <c r="I401" s="90">
        <f>Z399</f>
        <v>133</v>
      </c>
      <c r="J401" s="90">
        <f>AA399</f>
        <v>431</v>
      </c>
      <c r="K401" s="90">
        <f>AB399</f>
        <v>315</v>
      </c>
      <c r="L401" s="91">
        <f>AC399</f>
        <v>145</v>
      </c>
      <c r="M401" s="92">
        <f>I401/(F401-G401-H401)</f>
        <v>0.1298828125</v>
      </c>
      <c r="N401" s="93">
        <f>J401/(F401-G401-H401)</f>
        <v>0.4208984375</v>
      </c>
      <c r="O401" s="93">
        <f>K401/(F401-G401-H401)</f>
        <v>0.3076171875</v>
      </c>
      <c r="P401" s="94">
        <f>L401/(F401-G401-H401)</f>
        <v>0.1416015625</v>
      </c>
      <c r="Q401" s="85" t="s">
        <v>103</v>
      </c>
      <c r="R401" s="27"/>
      <c r="S401" s="76">
        <f t="shared" ref="S401:S404" si="288">H401/F401</f>
        <v>0.21684981684981686</v>
      </c>
      <c r="T401" s="72">
        <f t="shared" ref="T401:T404" si="289">G401/F401</f>
        <v>3.2967032967032968E-2</v>
      </c>
      <c r="W401">
        <v>8</v>
      </c>
      <c r="X401">
        <v>54</v>
      </c>
      <c r="Y401">
        <v>281</v>
      </c>
      <c r="Z401">
        <v>138</v>
      </c>
      <c r="AA401">
        <v>309</v>
      </c>
      <c r="AB401">
        <v>197</v>
      </c>
      <c r="AC401">
        <v>65</v>
      </c>
    </row>
    <row r="402" spans="1:29" x14ac:dyDescent="0.25">
      <c r="A402" s="164"/>
      <c r="B402" s="3"/>
      <c r="C402" s="3"/>
      <c r="D402" s="3"/>
      <c r="E402" s="3"/>
      <c r="F402" s="14">
        <f>SUM(G402:L402)</f>
        <v>3975</v>
      </c>
      <c r="G402" s="15">
        <f>SUM(X399:X401)</f>
        <v>181</v>
      </c>
      <c r="H402" s="15">
        <f t="shared" ref="H402:L402" si="290">SUM(Y399:Y401)</f>
        <v>879</v>
      </c>
      <c r="I402" s="15">
        <f t="shared" si="290"/>
        <v>502</v>
      </c>
      <c r="J402" s="15">
        <f t="shared" si="290"/>
        <v>1238</v>
      </c>
      <c r="K402" s="15">
        <f t="shared" si="290"/>
        <v>849</v>
      </c>
      <c r="L402" s="86">
        <f t="shared" si="290"/>
        <v>326</v>
      </c>
      <c r="M402" s="17">
        <f>I402/(F402-G402-H402)</f>
        <v>0.17221269296740996</v>
      </c>
      <c r="N402" s="18">
        <f>J402/(F402-G402-H402)</f>
        <v>0.42469982847341337</v>
      </c>
      <c r="O402" s="18">
        <f>K402/(F402-G402-H402)</f>
        <v>0.29125214408233274</v>
      </c>
      <c r="P402" s="19">
        <f>L402/(F402-G402-H402)</f>
        <v>0.11183533447684391</v>
      </c>
      <c r="Q402" s="85" t="s">
        <v>99</v>
      </c>
      <c r="R402" s="4"/>
      <c r="S402" s="76">
        <f t="shared" si="288"/>
        <v>0.22113207547169811</v>
      </c>
      <c r="T402" s="72">
        <f t="shared" si="289"/>
        <v>4.5534591194968554E-2</v>
      </c>
      <c r="W402">
        <v>3</v>
      </c>
      <c r="X402">
        <v>49</v>
      </c>
      <c r="Y402">
        <v>128</v>
      </c>
      <c r="Z402">
        <v>79</v>
      </c>
      <c r="AA402">
        <v>126</v>
      </c>
      <c r="AB402">
        <v>59</v>
      </c>
      <c r="AC402">
        <v>19</v>
      </c>
    </row>
    <row r="403" spans="1:29" x14ac:dyDescent="0.25">
      <c r="A403" s="164"/>
      <c r="B403" s="3"/>
      <c r="C403" s="3"/>
      <c r="D403" s="3"/>
      <c r="E403" s="3"/>
      <c r="F403" s="14">
        <f>SUM(G403:L403)</f>
        <v>3595</v>
      </c>
      <c r="G403" s="30">
        <f>G400-G402-G404</f>
        <v>278</v>
      </c>
      <c r="H403" s="30">
        <f t="shared" ref="H403" si="291">H400-H402-H404</f>
        <v>1055</v>
      </c>
      <c r="I403" s="30">
        <f>I400-I402-I404</f>
        <v>529</v>
      </c>
      <c r="J403" s="30">
        <f t="shared" ref="J403" si="292">J400-J402-J404</f>
        <v>986</v>
      </c>
      <c r="K403" s="30">
        <f>K400-K402-K404</f>
        <v>544</v>
      </c>
      <c r="L403" s="86">
        <f t="shared" ref="L403" si="293">L400-L402-L404</f>
        <v>203</v>
      </c>
      <c r="M403" s="120">
        <f>I403/(F403-G403-H403)</f>
        <v>0.23386383731211319</v>
      </c>
      <c r="N403" s="18">
        <f>J403/(F403-G403-H403)</f>
        <v>0.4358974358974359</v>
      </c>
      <c r="O403" s="18">
        <f>K403/(F403-G403-H403)</f>
        <v>0.24049513704686118</v>
      </c>
      <c r="P403" s="19">
        <f>L403/(F403-G403-H403)</f>
        <v>8.9743589743589744E-2</v>
      </c>
      <c r="Q403" s="85" t="s">
        <v>184</v>
      </c>
      <c r="R403" s="4"/>
      <c r="S403" s="76">
        <f t="shared" si="288"/>
        <v>0.29346314325452016</v>
      </c>
      <c r="T403" s="72">
        <f t="shared" si="289"/>
        <v>7.7329624478442285E-2</v>
      </c>
      <c r="W403">
        <v>2</v>
      </c>
      <c r="X403">
        <v>19</v>
      </c>
      <c r="Y403">
        <v>33</v>
      </c>
      <c r="Z403">
        <v>25</v>
      </c>
      <c r="AA403">
        <v>42</v>
      </c>
      <c r="AB403">
        <v>21</v>
      </c>
      <c r="AC403">
        <v>10</v>
      </c>
    </row>
    <row r="404" spans="1:29" ht="15.75" thickBot="1" x14ac:dyDescent="0.3">
      <c r="A404" s="164"/>
      <c r="B404" s="3"/>
      <c r="C404" s="3"/>
      <c r="D404" s="3"/>
      <c r="E404" s="3"/>
      <c r="F404" s="20">
        <f>SUM(G404:L404)</f>
        <v>678</v>
      </c>
      <c r="G404" s="31">
        <f>SUM(X402:X404)</f>
        <v>81</v>
      </c>
      <c r="H404" s="31">
        <f>SUM(Y402:Y404)</f>
        <v>175</v>
      </c>
      <c r="I404" s="31">
        <f t="shared" ref="I404:L404" si="294">SUM(Z402:Z404)</f>
        <v>123</v>
      </c>
      <c r="J404" s="31">
        <f t="shared" si="294"/>
        <v>186</v>
      </c>
      <c r="K404" s="31">
        <f t="shared" si="294"/>
        <v>84</v>
      </c>
      <c r="L404" s="87">
        <f t="shared" si="294"/>
        <v>29</v>
      </c>
      <c r="M404" s="119">
        <f>I404/(F404-G404-H404)</f>
        <v>0.29146919431279622</v>
      </c>
      <c r="N404" s="23">
        <f>J404/(F404-G404-H404)</f>
        <v>0.44075829383886256</v>
      </c>
      <c r="O404" s="23">
        <f>K404/(F404-G404-H404)</f>
        <v>0.1990521327014218</v>
      </c>
      <c r="P404" s="24">
        <f>L404/(F404-G404-H404)</f>
        <v>6.8720379146919433E-2</v>
      </c>
      <c r="Q404" s="85" t="s">
        <v>100</v>
      </c>
      <c r="R404" s="4"/>
      <c r="S404" s="76">
        <f t="shared" si="288"/>
        <v>0.25811209439528021</v>
      </c>
      <c r="T404" s="72">
        <f t="shared" si="289"/>
        <v>0.11946902654867257</v>
      </c>
      <c r="W404">
        <v>1</v>
      </c>
      <c r="X404">
        <v>13</v>
      </c>
      <c r="Y404">
        <v>14</v>
      </c>
      <c r="Z404">
        <v>19</v>
      </c>
      <c r="AA404">
        <v>18</v>
      </c>
      <c r="AB404">
        <v>4</v>
      </c>
      <c r="AC404">
        <v>0</v>
      </c>
    </row>
    <row r="405" spans="1:29" x14ac:dyDescent="0.25">
      <c r="A405" s="164"/>
      <c r="B405" s="3"/>
      <c r="C405" s="3"/>
      <c r="D405" s="3"/>
      <c r="E405" s="3"/>
      <c r="F405" s="25"/>
      <c r="G405" s="25"/>
      <c r="H405" s="25"/>
      <c r="I405" s="25"/>
      <c r="J405" s="25"/>
      <c r="K405" s="25"/>
      <c r="L405" s="25"/>
      <c r="M405" s="3"/>
      <c r="N405" s="3"/>
      <c r="O405" s="3"/>
      <c r="P405" s="3"/>
      <c r="Q405" s="3"/>
      <c r="R405" s="4"/>
      <c r="S405" s="4"/>
      <c r="W405" s="3">
        <v>91606</v>
      </c>
      <c r="X405" s="107" t="s">
        <v>3</v>
      </c>
      <c r="Y405" s="107" t="s">
        <v>92</v>
      </c>
      <c r="Z405" s="107" t="s">
        <v>104</v>
      </c>
      <c r="AA405" s="107" t="s">
        <v>2</v>
      </c>
      <c r="AB405" s="107" t="s">
        <v>0</v>
      </c>
      <c r="AC405" s="107" t="s">
        <v>1</v>
      </c>
    </row>
    <row r="406" spans="1:29" x14ac:dyDescent="0.25">
      <c r="A406" s="164"/>
      <c r="B406" s="3"/>
      <c r="C406" s="3"/>
      <c r="D406" s="3"/>
      <c r="E406" s="3"/>
      <c r="F406" s="107" t="s">
        <v>12</v>
      </c>
      <c r="G406" s="107" t="s">
        <v>3</v>
      </c>
      <c r="H406" s="107" t="s">
        <v>92</v>
      </c>
      <c r="I406" s="107" t="s">
        <v>13</v>
      </c>
      <c r="J406" s="107" t="s">
        <v>2</v>
      </c>
      <c r="K406" s="107" t="s">
        <v>0</v>
      </c>
      <c r="L406" s="3" t="s">
        <v>1</v>
      </c>
      <c r="M406" s="3" t="s">
        <v>14</v>
      </c>
      <c r="N406" s="3" t="s">
        <v>4</v>
      </c>
      <c r="O406" s="3" t="s">
        <v>5</v>
      </c>
      <c r="P406" s="3" t="s">
        <v>6</v>
      </c>
      <c r="Q406" s="3" t="s">
        <v>102</v>
      </c>
      <c r="R406" s="4"/>
      <c r="S406" s="3" t="s">
        <v>94</v>
      </c>
      <c r="T406" s="3" t="s">
        <v>93</v>
      </c>
      <c r="W406">
        <v>10</v>
      </c>
      <c r="X406">
        <v>69</v>
      </c>
      <c r="Y406">
        <v>208</v>
      </c>
      <c r="Z406">
        <v>187</v>
      </c>
      <c r="AA406">
        <v>525</v>
      </c>
      <c r="AB406">
        <v>546</v>
      </c>
      <c r="AC406">
        <v>247</v>
      </c>
    </row>
    <row r="407" spans="1:29" ht="15.75" thickBot="1" x14ac:dyDescent="0.3">
      <c r="A407" s="164"/>
      <c r="B407" s="3">
        <v>91606</v>
      </c>
      <c r="C407" s="3" t="s">
        <v>69</v>
      </c>
      <c r="D407" s="3">
        <v>3</v>
      </c>
      <c r="E407" s="3" t="s">
        <v>23</v>
      </c>
      <c r="F407" s="20">
        <v>10910</v>
      </c>
      <c r="G407" s="61">
        <v>821</v>
      </c>
      <c r="H407" s="61">
        <v>1559</v>
      </c>
      <c r="I407" s="31">
        <v>1556</v>
      </c>
      <c r="J407" s="31">
        <v>3243</v>
      </c>
      <c r="K407" s="31">
        <v>2681</v>
      </c>
      <c r="L407" s="22">
        <v>1049</v>
      </c>
      <c r="M407" s="28">
        <f>I407/(F407-G407-H407)</f>
        <v>0.1824150058616647</v>
      </c>
      <c r="N407" s="23">
        <f>J407/(F407-G407-H407)</f>
        <v>0.38018757327080893</v>
      </c>
      <c r="O407" s="23">
        <f>K407/(F407-G407-H407)</f>
        <v>0.31430246189917938</v>
      </c>
      <c r="P407" s="24">
        <f>L407/(F407-G407-H407)</f>
        <v>0.12297772567409145</v>
      </c>
      <c r="Q407" s="44" t="s">
        <v>98</v>
      </c>
      <c r="R407" s="27"/>
      <c r="S407" s="2">
        <f>H407/F407</f>
        <v>0.14289642529789184</v>
      </c>
      <c r="T407" s="72">
        <f>G407/F407</f>
        <v>7.5252062328139316E-2</v>
      </c>
      <c r="W407">
        <v>9</v>
      </c>
      <c r="X407">
        <v>95</v>
      </c>
      <c r="Y407">
        <v>260</v>
      </c>
      <c r="Z407">
        <v>255</v>
      </c>
      <c r="AA407">
        <v>623</v>
      </c>
      <c r="AB407">
        <v>539</v>
      </c>
      <c r="AC407">
        <v>189</v>
      </c>
    </row>
    <row r="408" spans="1:29" x14ac:dyDescent="0.25">
      <c r="A408" s="164"/>
      <c r="B408" s="3"/>
      <c r="C408" s="3" t="s">
        <v>18</v>
      </c>
      <c r="D408" s="3"/>
      <c r="E408" s="3"/>
      <c r="F408" s="89">
        <f>SUM(G408:L408)</f>
        <v>1782</v>
      </c>
      <c r="G408" s="90">
        <f>X406</f>
        <v>69</v>
      </c>
      <c r="H408" s="90">
        <f t="shared" ref="H408" si="295">Y406</f>
        <v>208</v>
      </c>
      <c r="I408" s="90">
        <f>Z406</f>
        <v>187</v>
      </c>
      <c r="J408" s="90">
        <f>AA406</f>
        <v>525</v>
      </c>
      <c r="K408" s="90">
        <f>AB406</f>
        <v>546</v>
      </c>
      <c r="L408" s="91">
        <f>AC406</f>
        <v>247</v>
      </c>
      <c r="M408" s="92">
        <f>I408/(F408-G408-H408)</f>
        <v>0.12425249169435217</v>
      </c>
      <c r="N408" s="93">
        <f>J408/(F408-G408-H408)</f>
        <v>0.34883720930232559</v>
      </c>
      <c r="O408" s="93">
        <f>K408/(F408-G408-H408)</f>
        <v>0.36279069767441863</v>
      </c>
      <c r="P408" s="94">
        <f>L408/(F408-G408-H408)</f>
        <v>0.16411960132890366</v>
      </c>
      <c r="Q408" s="85" t="s">
        <v>103</v>
      </c>
      <c r="R408" s="27"/>
      <c r="S408" s="2">
        <f t="shared" ref="S408:S411" si="296">H408/F408</f>
        <v>0.11672278338945005</v>
      </c>
      <c r="T408" s="72">
        <f t="shared" ref="T408:T411" si="297">G408/F408</f>
        <v>3.8720538720538718E-2</v>
      </c>
      <c r="W408">
        <v>8</v>
      </c>
      <c r="X408">
        <v>101</v>
      </c>
      <c r="Y408">
        <v>185</v>
      </c>
      <c r="Z408">
        <v>193</v>
      </c>
      <c r="AA408">
        <v>391</v>
      </c>
      <c r="AB408">
        <v>384</v>
      </c>
      <c r="AC408">
        <v>186</v>
      </c>
    </row>
    <row r="409" spans="1:29" x14ac:dyDescent="0.25">
      <c r="A409" s="164"/>
      <c r="B409" s="3"/>
      <c r="C409" s="3"/>
      <c r="D409" s="3"/>
      <c r="E409" s="3"/>
      <c r="F409" s="14">
        <f>SUM(G409:L409)</f>
        <v>5183</v>
      </c>
      <c r="G409" s="15">
        <f>SUM(X406:X408)</f>
        <v>265</v>
      </c>
      <c r="H409" s="15">
        <f t="shared" ref="H409:L409" si="298">SUM(Y406:Y408)</f>
        <v>653</v>
      </c>
      <c r="I409" s="15">
        <f t="shared" si="298"/>
        <v>635</v>
      </c>
      <c r="J409" s="15">
        <f t="shared" si="298"/>
        <v>1539</v>
      </c>
      <c r="K409" s="15">
        <f t="shared" si="298"/>
        <v>1469</v>
      </c>
      <c r="L409" s="86">
        <f t="shared" si="298"/>
        <v>622</v>
      </c>
      <c r="M409" s="17">
        <f>I409/(F409-G409-H409)</f>
        <v>0.1488862837045721</v>
      </c>
      <c r="N409" s="18">
        <f>J409/(F409-G409-H409)</f>
        <v>0.36084407971864008</v>
      </c>
      <c r="O409" s="18">
        <f>K409/(F409-G409-H409)</f>
        <v>0.34443141852286047</v>
      </c>
      <c r="P409" s="19">
        <f>L409/(F409-G409-H409)</f>
        <v>0.14583821805392733</v>
      </c>
      <c r="Q409" s="85" t="s">
        <v>99</v>
      </c>
      <c r="R409" s="4"/>
      <c r="S409" s="2">
        <f t="shared" si="296"/>
        <v>0.12598880956974726</v>
      </c>
      <c r="T409" s="72">
        <f t="shared" si="297"/>
        <v>5.1128689947906619E-2</v>
      </c>
      <c r="W409">
        <v>3</v>
      </c>
      <c r="X409">
        <v>69</v>
      </c>
      <c r="Y409">
        <v>109</v>
      </c>
      <c r="Z409">
        <v>105</v>
      </c>
      <c r="AA409">
        <v>146</v>
      </c>
      <c r="AB409">
        <v>90</v>
      </c>
      <c r="AC409">
        <v>22</v>
      </c>
    </row>
    <row r="410" spans="1:29" x14ac:dyDescent="0.25">
      <c r="A410" s="164"/>
      <c r="B410" s="3"/>
      <c r="C410" s="3"/>
      <c r="D410" s="3"/>
      <c r="E410" s="3"/>
      <c r="F410" s="14">
        <f>SUM(G410:L410)</f>
        <v>4678</v>
      </c>
      <c r="G410" s="30">
        <f>G407-G409-G411</f>
        <v>419</v>
      </c>
      <c r="H410" s="30">
        <f t="shared" ref="H410" si="299">H407-H409-H411</f>
        <v>751</v>
      </c>
      <c r="I410" s="30">
        <f>I407-I409-I411</f>
        <v>697</v>
      </c>
      <c r="J410" s="30">
        <f t="shared" ref="J410" si="300">J407-J409-J411</f>
        <v>1398</v>
      </c>
      <c r="K410" s="30">
        <f>K407-K409-K411</f>
        <v>1038</v>
      </c>
      <c r="L410" s="86">
        <f t="shared" ref="L410" si="301">L407-L409-L411</f>
        <v>375</v>
      </c>
      <c r="M410" s="120">
        <f>I410/(F410-G410-H410)</f>
        <v>0.19868871151653364</v>
      </c>
      <c r="N410" s="18">
        <f>J410/(F410-G410-H410)</f>
        <v>0.39851767388825543</v>
      </c>
      <c r="O410" s="18">
        <f>K410/(F410-G410-H410)</f>
        <v>0.29589509692132271</v>
      </c>
      <c r="P410" s="19">
        <f>L410/(F410-G410-H410)</f>
        <v>0.10689851767388825</v>
      </c>
      <c r="Q410" s="85" t="s">
        <v>184</v>
      </c>
      <c r="R410" s="4"/>
      <c r="S410" s="2">
        <f t="shared" si="296"/>
        <v>0.16053869174861052</v>
      </c>
      <c r="T410" s="72">
        <f t="shared" si="297"/>
        <v>8.9568191534843952E-2</v>
      </c>
      <c r="W410">
        <v>2</v>
      </c>
      <c r="X410">
        <v>39</v>
      </c>
      <c r="Y410">
        <v>25</v>
      </c>
      <c r="Z410">
        <v>56</v>
      </c>
      <c r="AA410">
        <v>79</v>
      </c>
      <c r="AB410">
        <v>43</v>
      </c>
      <c r="AC410">
        <v>20</v>
      </c>
    </row>
    <row r="411" spans="1:29" ht="15.75" thickBot="1" x14ac:dyDescent="0.3">
      <c r="A411" s="164"/>
      <c r="B411" s="3"/>
      <c r="C411" s="3"/>
      <c r="D411" s="3"/>
      <c r="E411" s="3"/>
      <c r="F411" s="20">
        <f>SUM(G411:L411)</f>
        <v>1048</v>
      </c>
      <c r="G411" s="31">
        <f>SUM(X409:X411)</f>
        <v>137</v>
      </c>
      <c r="H411" s="31">
        <f>SUM(Y409:Y411)</f>
        <v>155</v>
      </c>
      <c r="I411" s="31">
        <f t="shared" ref="I411:J411" si="302">SUM(Z409:Z411)</f>
        <v>224</v>
      </c>
      <c r="J411" s="31">
        <f t="shared" si="302"/>
        <v>306</v>
      </c>
      <c r="K411" s="31">
        <f t="shared" ref="K411" si="303">SUM(AB409:AB411)</f>
        <v>174</v>
      </c>
      <c r="L411" s="87">
        <f t="shared" ref="L411" si="304">SUM(AC409:AC411)</f>
        <v>52</v>
      </c>
      <c r="M411" s="119">
        <f>I411/(F411-G411-H411)</f>
        <v>0.29629629629629628</v>
      </c>
      <c r="N411" s="23">
        <f>J411/(F411-G411-H411)</f>
        <v>0.40476190476190477</v>
      </c>
      <c r="O411" s="23">
        <f>K411/(F411-G411-H411)</f>
        <v>0.23015873015873015</v>
      </c>
      <c r="P411" s="24">
        <f>L411/(F411-G411-H411)</f>
        <v>6.8783068783068779E-2</v>
      </c>
      <c r="Q411" s="85" t="s">
        <v>100</v>
      </c>
      <c r="R411" s="4"/>
      <c r="S411" s="2">
        <f t="shared" si="296"/>
        <v>0.14790076335877864</v>
      </c>
      <c r="T411" s="72">
        <f t="shared" si="297"/>
        <v>0.13072519083969467</v>
      </c>
      <c r="W411">
        <v>1</v>
      </c>
      <c r="X411">
        <v>29</v>
      </c>
      <c r="Y411">
        <v>21</v>
      </c>
      <c r="Z411">
        <v>63</v>
      </c>
      <c r="AA411">
        <v>81</v>
      </c>
      <c r="AB411">
        <v>41</v>
      </c>
      <c r="AC411">
        <v>10</v>
      </c>
    </row>
    <row r="412" spans="1:29" x14ac:dyDescent="0.25">
      <c r="B412" s="3"/>
      <c r="C412" s="3"/>
      <c r="D412" s="3"/>
      <c r="E412" s="3"/>
      <c r="F412" s="3"/>
      <c r="G412" s="3"/>
      <c r="H412" s="3"/>
      <c r="I412" s="3"/>
      <c r="J412" s="3"/>
      <c r="K412" s="3"/>
      <c r="L412" s="3"/>
      <c r="M412" s="3"/>
      <c r="N412" s="3"/>
      <c r="O412" s="3"/>
      <c r="P412" s="3"/>
      <c r="Q412" s="3"/>
      <c r="R412" s="4"/>
      <c r="S412" s="4"/>
    </row>
    <row r="413" spans="1:29" x14ac:dyDescent="0.25">
      <c r="B413" s="3"/>
      <c r="C413" s="3"/>
      <c r="D413" s="3"/>
      <c r="E413" s="3"/>
      <c r="F413" s="3"/>
      <c r="G413" s="3"/>
      <c r="H413" s="3"/>
      <c r="I413" s="3"/>
      <c r="J413" s="3"/>
      <c r="K413" s="3"/>
      <c r="L413" s="3"/>
      <c r="M413" s="3"/>
      <c r="N413" s="3"/>
      <c r="O413" s="3"/>
      <c r="P413" s="3"/>
      <c r="Q413" s="3"/>
      <c r="R413" s="4"/>
      <c r="S413" s="4"/>
    </row>
    <row r="414" spans="1:29" x14ac:dyDescent="0.25">
      <c r="B414" s="3"/>
      <c r="C414" s="3"/>
      <c r="D414" s="3"/>
      <c r="E414" s="3"/>
      <c r="F414" s="3"/>
      <c r="G414" s="3"/>
      <c r="H414" s="3"/>
      <c r="I414" s="3"/>
      <c r="J414" s="3"/>
      <c r="K414" s="3"/>
      <c r="L414" s="3"/>
      <c r="M414" s="3"/>
      <c r="N414" s="3"/>
      <c r="O414" s="3"/>
      <c r="P414" s="3"/>
      <c r="Q414" s="3"/>
      <c r="R414" s="4"/>
      <c r="S414" s="4"/>
    </row>
    <row r="415" spans="1:29" x14ac:dyDescent="0.25">
      <c r="B415" s="3"/>
      <c r="C415" s="3"/>
      <c r="D415" s="3"/>
      <c r="E415" s="3"/>
      <c r="F415" s="3"/>
      <c r="G415" s="3"/>
      <c r="H415" s="3"/>
      <c r="I415" s="3"/>
      <c r="J415" s="3"/>
      <c r="K415" s="3"/>
      <c r="L415" s="3"/>
      <c r="M415" s="3"/>
      <c r="N415" s="3"/>
      <c r="O415" s="3"/>
      <c r="P415" s="3"/>
      <c r="Q415" s="3"/>
      <c r="R415" s="4"/>
      <c r="S415" s="4"/>
    </row>
    <row r="416" spans="1:29" x14ac:dyDescent="0.25">
      <c r="B416" s="3"/>
      <c r="C416" s="3"/>
      <c r="D416" s="3"/>
      <c r="E416" s="3"/>
      <c r="F416" s="3"/>
      <c r="G416" s="3"/>
      <c r="H416" s="3"/>
      <c r="I416" s="3"/>
      <c r="J416" s="3"/>
      <c r="K416" s="3"/>
      <c r="L416" s="3"/>
      <c r="M416" s="3"/>
      <c r="N416" s="3"/>
      <c r="O416" s="3"/>
      <c r="P416" s="3"/>
      <c r="Q416" s="3"/>
      <c r="R416" s="4"/>
      <c r="S416" s="4"/>
    </row>
    <row r="417" spans="2:19" x14ac:dyDescent="0.25">
      <c r="B417" s="3"/>
      <c r="C417" s="3"/>
      <c r="D417" s="3"/>
      <c r="E417" s="3"/>
      <c r="F417" s="3"/>
      <c r="G417" s="3"/>
      <c r="H417" s="3"/>
      <c r="I417" s="3"/>
      <c r="J417" s="3"/>
      <c r="K417" s="3"/>
      <c r="L417" s="3"/>
      <c r="M417" s="3"/>
      <c r="N417" s="3"/>
      <c r="O417" s="3"/>
      <c r="P417" s="3"/>
      <c r="Q417" s="3"/>
      <c r="R417" s="4"/>
      <c r="S417" s="4"/>
    </row>
    <row r="418" spans="2:19" x14ac:dyDescent="0.25">
      <c r="B418" s="3"/>
      <c r="C418" s="3"/>
      <c r="D418" s="3"/>
      <c r="E418" s="3"/>
      <c r="F418" s="3"/>
      <c r="G418" s="3"/>
      <c r="H418" s="3"/>
      <c r="I418" s="3"/>
      <c r="J418" s="3"/>
      <c r="K418" s="3"/>
      <c r="L418" s="3"/>
      <c r="M418" s="3"/>
      <c r="N418" s="3"/>
      <c r="O418" s="3"/>
      <c r="P418" s="3"/>
      <c r="Q418" s="3"/>
      <c r="R418" s="4"/>
      <c r="S418" s="4"/>
    </row>
    <row r="419" spans="2:19" x14ac:dyDescent="0.25">
      <c r="B419" s="3"/>
      <c r="C419" s="3"/>
      <c r="D419" s="3"/>
      <c r="E419" s="3"/>
      <c r="F419" s="3"/>
      <c r="G419" s="3"/>
      <c r="H419" s="3"/>
      <c r="I419" s="3"/>
      <c r="J419" s="3"/>
      <c r="K419" s="3"/>
      <c r="L419" s="3"/>
      <c r="M419" s="3"/>
      <c r="N419" s="3"/>
      <c r="O419" s="3"/>
      <c r="P419" s="3"/>
      <c r="Q419" s="3"/>
      <c r="R419" s="4"/>
      <c r="S419" s="4"/>
    </row>
    <row r="420" spans="2:19" x14ac:dyDescent="0.25">
      <c r="B420" s="3"/>
      <c r="C420" s="3"/>
      <c r="D420" s="3"/>
      <c r="E420" s="3"/>
      <c r="F420" s="3"/>
      <c r="G420" s="3"/>
      <c r="H420" s="3"/>
      <c r="I420" s="3"/>
      <c r="J420" s="3"/>
      <c r="K420" s="3"/>
      <c r="L420" s="3"/>
      <c r="M420" s="3"/>
      <c r="N420" s="3"/>
      <c r="O420" s="3"/>
      <c r="P420" s="3"/>
      <c r="Q420" s="3"/>
      <c r="R420" s="4"/>
      <c r="S420" s="4"/>
    </row>
    <row r="421" spans="2:19" x14ac:dyDescent="0.25">
      <c r="B421" s="3"/>
      <c r="C421" s="3"/>
      <c r="D421" s="3"/>
      <c r="E421" s="3"/>
      <c r="F421" s="3"/>
      <c r="G421" s="3"/>
      <c r="H421" s="3"/>
      <c r="I421" s="3"/>
      <c r="J421" s="3"/>
      <c r="K421" s="3"/>
      <c r="L421" s="3"/>
      <c r="M421" s="3"/>
      <c r="N421" s="3"/>
      <c r="O421" s="3"/>
      <c r="P421" s="3"/>
      <c r="Q421" s="3"/>
      <c r="R421" s="4"/>
      <c r="S421" s="4"/>
    </row>
    <row r="422" spans="2:19" x14ac:dyDescent="0.25">
      <c r="B422" s="3"/>
      <c r="C422" s="3"/>
      <c r="D422" s="3"/>
      <c r="E422" s="3"/>
      <c r="F422" s="3"/>
      <c r="G422" s="3"/>
      <c r="H422" s="3"/>
      <c r="I422" s="3"/>
      <c r="J422" s="3"/>
      <c r="K422" s="3"/>
      <c r="L422" s="3"/>
      <c r="M422" s="3"/>
      <c r="N422" s="3"/>
      <c r="O422" s="3"/>
      <c r="P422" s="3"/>
      <c r="Q422" s="3"/>
      <c r="R422" s="4"/>
      <c r="S422" s="4"/>
    </row>
    <row r="423" spans="2:19" x14ac:dyDescent="0.25">
      <c r="B423" s="3"/>
      <c r="C423" s="3"/>
      <c r="D423" s="3"/>
      <c r="E423" s="3"/>
      <c r="F423" s="3"/>
      <c r="G423" s="3"/>
      <c r="H423" s="3"/>
      <c r="I423" s="3"/>
      <c r="J423" s="3"/>
      <c r="K423" s="3"/>
      <c r="L423" s="3"/>
      <c r="M423" s="3"/>
      <c r="N423" s="3"/>
      <c r="O423" s="3"/>
      <c r="P423" s="3"/>
      <c r="Q423" s="3"/>
      <c r="R423" s="4"/>
      <c r="S423" s="4"/>
    </row>
    <row r="424" spans="2:19" x14ac:dyDescent="0.25">
      <c r="B424" s="3"/>
      <c r="C424" s="3"/>
      <c r="D424" s="3"/>
      <c r="E424" s="3"/>
      <c r="F424" s="3"/>
      <c r="G424" s="3"/>
      <c r="H424" s="3"/>
      <c r="I424" s="3"/>
      <c r="J424" s="3"/>
      <c r="K424" s="3"/>
      <c r="L424" s="3"/>
      <c r="M424" s="3"/>
      <c r="N424" s="3"/>
      <c r="O424" s="3"/>
      <c r="P424" s="3"/>
      <c r="Q424" s="3"/>
      <c r="R424" s="4"/>
      <c r="S424" s="4"/>
    </row>
  </sheetData>
  <mergeCells count="13">
    <mergeCell ref="A92:A138"/>
    <mergeCell ref="B1:Q1"/>
    <mergeCell ref="A2:S2"/>
    <mergeCell ref="I4:L4"/>
    <mergeCell ref="A6:A45"/>
    <mergeCell ref="A49:A88"/>
    <mergeCell ref="A379:A411"/>
    <mergeCell ref="A142:A160"/>
    <mergeCell ref="A164:A203"/>
    <mergeCell ref="A207:A246"/>
    <mergeCell ref="A250:A289"/>
    <mergeCell ref="A293:A332"/>
    <mergeCell ref="A336:A375"/>
  </mergeCells>
  <pageMargins left="0.25" right="0.25" top="0.75" bottom="0.75" header="0.3" footer="0.3"/>
  <pageSetup paperSize="9"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30"/>
  <sheetViews>
    <sheetView workbookViewId="0">
      <selection activeCell="C5" sqref="C5"/>
    </sheetView>
  </sheetViews>
  <sheetFormatPr defaultRowHeight="15" x14ac:dyDescent="0.25"/>
  <cols>
    <col min="3" max="3" width="10.42578125" customWidth="1"/>
    <col min="16" max="16" width="11.42578125" style="77" customWidth="1"/>
  </cols>
  <sheetData>
    <row r="1" spans="1:17" ht="36" x14ac:dyDescent="0.55000000000000004">
      <c r="B1" s="171" t="s">
        <v>74</v>
      </c>
      <c r="C1" s="171"/>
      <c r="D1" s="171"/>
      <c r="E1" s="171"/>
      <c r="F1" s="171"/>
      <c r="G1" s="171"/>
      <c r="H1" s="171"/>
      <c r="I1" s="171"/>
      <c r="J1" s="171"/>
      <c r="K1" s="171"/>
      <c r="L1" s="171"/>
      <c r="M1" s="171"/>
      <c r="N1" s="171"/>
      <c r="O1" s="171"/>
      <c r="P1" s="3"/>
      <c r="Q1" s="4"/>
    </row>
    <row r="2" spans="1:17" x14ac:dyDescent="0.25">
      <c r="A2" s="172" t="s">
        <v>7</v>
      </c>
      <c r="B2" s="172"/>
      <c r="C2" s="172"/>
      <c r="D2" s="172"/>
      <c r="E2" s="172"/>
      <c r="F2" s="172"/>
      <c r="G2" s="172"/>
      <c r="H2" s="172"/>
      <c r="I2" s="172"/>
      <c r="J2" s="172"/>
      <c r="K2" s="172"/>
      <c r="L2" s="172"/>
      <c r="M2" s="172"/>
      <c r="N2" s="172"/>
      <c r="O2" s="172"/>
      <c r="P2" s="172"/>
      <c r="Q2" s="172"/>
    </row>
    <row r="3" spans="1:17" x14ac:dyDescent="0.25">
      <c r="A3" s="7"/>
      <c r="B3" s="7"/>
      <c r="C3" s="7"/>
      <c r="D3" s="7"/>
      <c r="E3" s="7"/>
      <c r="F3" s="7"/>
      <c r="G3" s="7"/>
      <c r="H3" s="7"/>
      <c r="I3" s="7"/>
      <c r="J3" s="7"/>
      <c r="K3" s="7"/>
      <c r="L3" s="7"/>
      <c r="M3" s="7"/>
      <c r="N3" s="7"/>
      <c r="O3" s="7"/>
      <c r="P3" s="68"/>
      <c r="Q3" s="7"/>
    </row>
    <row r="4" spans="1:17" x14ac:dyDescent="0.25">
      <c r="B4" s="6"/>
      <c r="C4" s="6"/>
      <c r="D4" s="6"/>
      <c r="E4" s="6"/>
      <c r="F4" s="6"/>
      <c r="G4" s="173" t="s">
        <v>8</v>
      </c>
      <c r="H4" s="173"/>
      <c r="I4" s="173"/>
      <c r="J4" s="173"/>
      <c r="K4" s="3"/>
      <c r="L4" s="3"/>
      <c r="M4" s="3"/>
      <c r="N4" s="3"/>
      <c r="O4" s="4"/>
      <c r="P4" s="3"/>
      <c r="Q4" s="4"/>
    </row>
    <row r="5" spans="1:17" ht="15.75" thickBot="1" x14ac:dyDescent="0.3">
      <c r="B5" s="6" t="s">
        <v>9</v>
      </c>
      <c r="C5" s="1"/>
      <c r="D5" s="6" t="s">
        <v>10</v>
      </c>
      <c r="E5" s="6" t="s">
        <v>11</v>
      </c>
      <c r="F5" s="6" t="s">
        <v>12</v>
      </c>
      <c r="G5" s="6" t="s">
        <v>13</v>
      </c>
      <c r="H5" s="6" t="s">
        <v>2</v>
      </c>
      <c r="I5" s="6" t="s">
        <v>0</v>
      </c>
      <c r="J5" s="3" t="s">
        <v>1</v>
      </c>
      <c r="K5" s="3" t="s">
        <v>14</v>
      </c>
      <c r="L5" s="3" t="s">
        <v>4</v>
      </c>
      <c r="M5" s="3" t="s">
        <v>5</v>
      </c>
      <c r="N5" s="3" t="s">
        <v>6</v>
      </c>
      <c r="O5" s="4"/>
      <c r="P5" s="3"/>
      <c r="Q5" s="4"/>
    </row>
    <row r="6" spans="1:17" ht="15" customHeight="1" x14ac:dyDescent="0.25">
      <c r="A6" s="179" t="s">
        <v>78</v>
      </c>
      <c r="B6" s="6">
        <v>90935</v>
      </c>
      <c r="C6" s="6" t="s">
        <v>15</v>
      </c>
      <c r="D6" s="6">
        <v>1</v>
      </c>
      <c r="E6" s="6" t="s">
        <v>16</v>
      </c>
      <c r="F6" s="8">
        <v>25499</v>
      </c>
      <c r="G6" s="9">
        <v>2449</v>
      </c>
      <c r="H6" s="9">
        <v>10766</v>
      </c>
      <c r="I6" s="9">
        <v>5314</v>
      </c>
      <c r="J6" s="10">
        <v>6970</v>
      </c>
      <c r="K6" s="34">
        <f>G6/F6</f>
        <v>9.6042982077728545E-2</v>
      </c>
      <c r="L6" s="12">
        <f>H6/F6</f>
        <v>0.4222126357896388</v>
      </c>
      <c r="M6" s="12">
        <f>I6/F6</f>
        <v>0.20840032942468331</v>
      </c>
      <c r="N6" s="13">
        <f>J6/F6</f>
        <v>0.27334405270794931</v>
      </c>
      <c r="O6" s="79" t="s">
        <v>17</v>
      </c>
      <c r="P6" s="25" t="s">
        <v>97</v>
      </c>
      <c r="Q6" s="4"/>
    </row>
    <row r="7" spans="1:17" x14ac:dyDescent="0.25">
      <c r="A7" s="179"/>
      <c r="B7" s="6"/>
      <c r="C7" s="6" t="s">
        <v>18</v>
      </c>
      <c r="D7" s="6"/>
      <c r="E7" s="6"/>
      <c r="F7" s="14">
        <v>8842</v>
      </c>
      <c r="G7" s="15">
        <v>580</v>
      </c>
      <c r="H7" s="15">
        <v>3028</v>
      </c>
      <c r="I7" s="15">
        <v>1970</v>
      </c>
      <c r="J7" s="16">
        <v>3264</v>
      </c>
      <c r="K7" s="35">
        <f>G7/F7</f>
        <v>6.5596019000226199E-2</v>
      </c>
      <c r="L7" s="18">
        <f>H7/F7</f>
        <v>0.34245645781497397</v>
      </c>
      <c r="M7" s="18">
        <f>I7/F7</f>
        <v>0.22280027143180275</v>
      </c>
      <c r="N7" s="19">
        <f>J7/F7</f>
        <v>0.36914725175299706</v>
      </c>
      <c r="O7" s="79" t="s">
        <v>19</v>
      </c>
      <c r="P7" s="26">
        <f>N7-N6</f>
        <v>9.5803199045047749E-2</v>
      </c>
      <c r="Q7" s="4"/>
    </row>
    <row r="8" spans="1:17" x14ac:dyDescent="0.25">
      <c r="A8" s="179"/>
      <c r="B8" s="6"/>
      <c r="C8" s="6"/>
      <c r="D8" s="6"/>
      <c r="E8" s="6"/>
      <c r="F8" s="14">
        <v>11867</v>
      </c>
      <c r="G8" s="30">
        <v>1173</v>
      </c>
      <c r="H8" s="30">
        <v>5406</v>
      </c>
      <c r="I8" s="30">
        <v>2372</v>
      </c>
      <c r="J8" s="16">
        <v>2916</v>
      </c>
      <c r="K8" s="35">
        <f>G8/F8</f>
        <v>9.8845538046684084E-2</v>
      </c>
      <c r="L8" s="18">
        <f>H8/F8</f>
        <v>0.45554900143254401</v>
      </c>
      <c r="M8" s="18">
        <f>I8/F8</f>
        <v>0.19988202578579253</v>
      </c>
      <c r="N8" s="19">
        <f>J8/F8</f>
        <v>0.24572343473497935</v>
      </c>
      <c r="O8" s="79" t="s">
        <v>75</v>
      </c>
      <c r="P8" s="26">
        <f>N8-N6</f>
        <v>-2.7620617972969969E-2</v>
      </c>
      <c r="Q8" s="4"/>
    </row>
    <row r="9" spans="1:17" ht="15.75" thickBot="1" x14ac:dyDescent="0.3">
      <c r="A9" s="179"/>
      <c r="B9" s="6"/>
      <c r="C9" s="6"/>
      <c r="D9" s="6"/>
      <c r="E9" s="6"/>
      <c r="F9" s="37">
        <v>4581</v>
      </c>
      <c r="G9" s="21">
        <v>661</v>
      </c>
      <c r="H9" s="21">
        <v>2217</v>
      </c>
      <c r="I9" s="21">
        <v>934</v>
      </c>
      <c r="J9" s="22">
        <v>769</v>
      </c>
      <c r="K9" s="38">
        <f>G9/F9</f>
        <v>0.14429163938004802</v>
      </c>
      <c r="L9" s="23">
        <f>H9/F9</f>
        <v>0.48395546823837587</v>
      </c>
      <c r="M9" s="23">
        <f>I9/F9</f>
        <v>0.20388561449465181</v>
      </c>
      <c r="N9" s="24">
        <f>J9/F9</f>
        <v>0.16786727788692427</v>
      </c>
      <c r="O9" s="79" t="s">
        <v>76</v>
      </c>
      <c r="P9" s="26">
        <f>N9-N6</f>
        <v>-0.10547677482102505</v>
      </c>
      <c r="Q9" s="4"/>
    </row>
    <row r="10" spans="1:17" ht="15.75" thickBot="1" x14ac:dyDescent="0.3">
      <c r="A10" s="179"/>
      <c r="B10" s="39"/>
      <c r="C10" s="39"/>
      <c r="D10" s="39"/>
      <c r="E10" s="39"/>
      <c r="F10" s="5"/>
      <c r="G10" s="5"/>
      <c r="H10" s="5"/>
      <c r="I10" s="5"/>
      <c r="J10" s="25"/>
      <c r="K10" s="26"/>
      <c r="L10" s="26"/>
      <c r="M10" s="26"/>
      <c r="N10" s="26"/>
      <c r="O10" s="27"/>
      <c r="P10" s="3"/>
      <c r="Q10" s="4"/>
    </row>
    <row r="11" spans="1:17" x14ac:dyDescent="0.25">
      <c r="A11" s="179"/>
      <c r="B11" s="6">
        <v>90936</v>
      </c>
      <c r="C11" s="6" t="s">
        <v>70</v>
      </c>
      <c r="D11" s="6">
        <v>1</v>
      </c>
      <c r="E11" s="6" t="s">
        <v>16</v>
      </c>
      <c r="F11" s="36">
        <v>2248</v>
      </c>
      <c r="G11" s="9">
        <v>337</v>
      </c>
      <c r="H11" s="9">
        <v>868</v>
      </c>
      <c r="I11" s="9">
        <v>554</v>
      </c>
      <c r="J11" s="10">
        <v>489</v>
      </c>
      <c r="K11" s="34">
        <f>G11/F11</f>
        <v>0.14991103202846975</v>
      </c>
      <c r="L11" s="12">
        <f>H11/F11</f>
        <v>0.38612099644128112</v>
      </c>
      <c r="M11" s="12">
        <f>I11/F11</f>
        <v>0.24644128113879005</v>
      </c>
      <c r="N11" s="13">
        <f>J11/F11</f>
        <v>0.21752669039145908</v>
      </c>
      <c r="O11" s="79" t="s">
        <v>17</v>
      </c>
      <c r="P11" s="25" t="s">
        <v>97</v>
      </c>
      <c r="Q11" s="4"/>
    </row>
    <row r="12" spans="1:17" x14ac:dyDescent="0.25">
      <c r="A12" s="179"/>
      <c r="B12" s="6"/>
      <c r="C12" s="6"/>
      <c r="D12" s="6"/>
      <c r="E12" s="6"/>
      <c r="F12" s="49">
        <v>481</v>
      </c>
      <c r="G12" s="15">
        <v>41</v>
      </c>
      <c r="H12" s="15">
        <v>163</v>
      </c>
      <c r="I12" s="15">
        <v>147</v>
      </c>
      <c r="J12" s="16">
        <v>130</v>
      </c>
      <c r="K12" s="35">
        <f>G12/F12</f>
        <v>8.5239085239085244E-2</v>
      </c>
      <c r="L12" s="18">
        <f>H12/F12</f>
        <v>0.3388773388773389</v>
      </c>
      <c r="M12" s="18">
        <f>I12/F12</f>
        <v>0.30561330561330563</v>
      </c>
      <c r="N12" s="19">
        <f>J12/F12</f>
        <v>0.27027027027027029</v>
      </c>
      <c r="O12" s="79" t="s">
        <v>19</v>
      </c>
      <c r="P12" s="26">
        <f>N12-N11</f>
        <v>5.2743579878811203E-2</v>
      </c>
      <c r="Q12" s="4"/>
    </row>
    <row r="13" spans="1:17" x14ac:dyDescent="0.25">
      <c r="A13" s="179"/>
      <c r="B13" s="6"/>
      <c r="C13" s="6"/>
      <c r="D13" s="6"/>
      <c r="E13" s="6"/>
      <c r="F13" s="14">
        <v>1404</v>
      </c>
      <c r="G13" s="30">
        <v>202</v>
      </c>
      <c r="H13" s="30">
        <v>582</v>
      </c>
      <c r="I13" s="30">
        <v>438</v>
      </c>
      <c r="J13" s="16">
        <v>272</v>
      </c>
      <c r="K13" s="35">
        <f>G13/F13</f>
        <v>0.14387464387464388</v>
      </c>
      <c r="L13" s="18">
        <f>H13/F13</f>
        <v>0.41452991452991456</v>
      </c>
      <c r="M13" s="18">
        <f>I13/F13</f>
        <v>0.31196581196581197</v>
      </c>
      <c r="N13" s="19">
        <f>J13/F13</f>
        <v>0.19373219373219372</v>
      </c>
      <c r="O13" s="79" t="s">
        <v>75</v>
      </c>
      <c r="P13" s="26">
        <f>N13-N11</f>
        <v>-2.3794496659265363E-2</v>
      </c>
      <c r="Q13" s="4"/>
    </row>
    <row r="14" spans="1:17" ht="15.75" thickBot="1" x14ac:dyDescent="0.3">
      <c r="A14" s="179"/>
      <c r="B14" s="6"/>
      <c r="C14" s="6"/>
      <c r="D14" s="6"/>
      <c r="E14" s="6"/>
      <c r="F14" s="37">
        <v>345</v>
      </c>
      <c r="G14" s="21">
        <v>94</v>
      </c>
      <c r="H14" s="21">
        <v>114</v>
      </c>
      <c r="I14" s="21">
        <v>55</v>
      </c>
      <c r="J14" s="22">
        <v>82</v>
      </c>
      <c r="K14" s="38">
        <f>G14/F14</f>
        <v>0.27246376811594203</v>
      </c>
      <c r="L14" s="23">
        <f>H14/F14</f>
        <v>0.33043478260869563</v>
      </c>
      <c r="M14" s="23">
        <f>I14/F14</f>
        <v>0.15942028985507245</v>
      </c>
      <c r="N14" s="24">
        <f>J14/F14</f>
        <v>0.23768115942028986</v>
      </c>
      <c r="O14" s="79" t="s">
        <v>76</v>
      </c>
      <c r="P14" s="26">
        <f>N14-N11</f>
        <v>2.0154469028830779E-2</v>
      </c>
      <c r="Q14" s="4"/>
    </row>
    <row r="15" spans="1:17" ht="15.75" thickBot="1" x14ac:dyDescent="0.3">
      <c r="A15" s="179"/>
      <c r="B15" s="39"/>
      <c r="C15" s="39"/>
      <c r="D15" s="39"/>
      <c r="E15" s="39"/>
      <c r="F15" s="5"/>
      <c r="G15" s="5"/>
      <c r="H15" s="5"/>
      <c r="I15" s="5"/>
      <c r="J15" s="25"/>
      <c r="K15" s="2"/>
      <c r="L15" s="2"/>
      <c r="M15" s="2"/>
      <c r="N15" s="2"/>
      <c r="O15" s="4"/>
      <c r="P15" s="3"/>
      <c r="Q15" s="4"/>
    </row>
    <row r="16" spans="1:17" x14ac:dyDescent="0.25">
      <c r="A16" s="179"/>
      <c r="B16" s="6">
        <v>90937</v>
      </c>
      <c r="C16" s="6" t="s">
        <v>22</v>
      </c>
      <c r="D16" s="6">
        <v>1</v>
      </c>
      <c r="E16" s="6" t="s">
        <v>23</v>
      </c>
      <c r="F16" s="8">
        <v>4420</v>
      </c>
      <c r="G16" s="9">
        <v>729</v>
      </c>
      <c r="H16" s="9">
        <v>1402</v>
      </c>
      <c r="I16" s="9">
        <v>1576</v>
      </c>
      <c r="J16" s="10">
        <v>713</v>
      </c>
      <c r="K16" s="34">
        <f>G16/F16</f>
        <v>0.16493212669683258</v>
      </c>
      <c r="L16" s="12">
        <f>H16/F16</f>
        <v>0.31719457013574659</v>
      </c>
      <c r="M16" s="12">
        <f>I16/F16</f>
        <v>0.35656108597285069</v>
      </c>
      <c r="N16" s="13">
        <f>J16/F16</f>
        <v>0.16131221719457015</v>
      </c>
      <c r="O16" s="79" t="s">
        <v>17</v>
      </c>
      <c r="P16" s="25" t="s">
        <v>97</v>
      </c>
      <c r="Q16" s="4"/>
    </row>
    <row r="17" spans="1:17" x14ac:dyDescent="0.25">
      <c r="A17" s="179"/>
      <c r="B17" s="6"/>
      <c r="C17" s="6" t="s">
        <v>18</v>
      </c>
      <c r="D17" s="6"/>
      <c r="E17" s="6"/>
      <c r="F17" s="14">
        <v>2404</v>
      </c>
      <c r="G17" s="15">
        <v>279</v>
      </c>
      <c r="H17" s="15">
        <v>735</v>
      </c>
      <c r="I17" s="15">
        <v>902</v>
      </c>
      <c r="J17" s="16">
        <v>488</v>
      </c>
      <c r="K17" s="35">
        <f>G17/F17</f>
        <v>0.11605657237936771</v>
      </c>
      <c r="L17" s="18">
        <f>H17/F17</f>
        <v>0.30574043261231282</v>
      </c>
      <c r="M17" s="18">
        <f>I17/F17</f>
        <v>0.37520798668885191</v>
      </c>
      <c r="N17" s="19">
        <f>J17/F17</f>
        <v>0.20299500831946754</v>
      </c>
      <c r="O17" s="79" t="s">
        <v>19</v>
      </c>
      <c r="P17" s="26">
        <f>N17-N16</f>
        <v>4.1682791124897395E-2</v>
      </c>
      <c r="Q17" s="4"/>
    </row>
    <row r="18" spans="1:17" x14ac:dyDescent="0.25">
      <c r="A18" s="179"/>
      <c r="B18" s="6"/>
      <c r="C18" s="6"/>
      <c r="D18" s="6"/>
      <c r="E18" s="6"/>
      <c r="F18" s="14">
        <v>1648</v>
      </c>
      <c r="G18" s="15">
        <v>313</v>
      </c>
      <c r="H18" s="15">
        <v>533</v>
      </c>
      <c r="I18" s="15">
        <v>594</v>
      </c>
      <c r="J18" s="16">
        <v>208</v>
      </c>
      <c r="K18" s="35">
        <f>G18/F18</f>
        <v>0.18992718446601942</v>
      </c>
      <c r="L18" s="18">
        <f>H18/F18</f>
        <v>0.32342233009708737</v>
      </c>
      <c r="M18" s="18">
        <f>I18/F18</f>
        <v>0.3604368932038835</v>
      </c>
      <c r="N18" s="19">
        <f>J18/F18</f>
        <v>0.12621359223300971</v>
      </c>
      <c r="O18" s="79" t="s">
        <v>75</v>
      </c>
      <c r="P18" s="26">
        <f>N18-N16</f>
        <v>-3.5098624961560437E-2</v>
      </c>
      <c r="Q18" s="4"/>
    </row>
    <row r="19" spans="1:17" ht="15.75" thickBot="1" x14ac:dyDescent="0.3">
      <c r="A19" s="179"/>
      <c r="B19" s="6"/>
      <c r="C19" s="6"/>
      <c r="D19" s="6"/>
      <c r="E19" s="6"/>
      <c r="F19" s="37">
        <v>345</v>
      </c>
      <c r="G19" s="21">
        <v>134</v>
      </c>
      <c r="H19" s="21">
        <v>126</v>
      </c>
      <c r="I19" s="21">
        <v>69</v>
      </c>
      <c r="J19" s="22">
        <v>16</v>
      </c>
      <c r="K19" s="38">
        <f>G19/F19</f>
        <v>0.38840579710144929</v>
      </c>
      <c r="L19" s="23">
        <f>H19/F19</f>
        <v>0.36521739130434783</v>
      </c>
      <c r="M19" s="23">
        <f>I19/F19</f>
        <v>0.2</v>
      </c>
      <c r="N19" s="24">
        <f>J19/F19</f>
        <v>4.6376811594202899E-2</v>
      </c>
      <c r="O19" s="79" t="s">
        <v>76</v>
      </c>
      <c r="P19" s="26">
        <f>N19-N16</f>
        <v>-0.11493540560036725</v>
      </c>
      <c r="Q19" s="4"/>
    </row>
    <row r="20" spans="1:17" ht="15.75" thickBot="1" x14ac:dyDescent="0.3">
      <c r="A20" s="179"/>
      <c r="B20" s="39"/>
      <c r="C20" s="39"/>
      <c r="D20" s="39"/>
      <c r="E20" s="39"/>
      <c r="F20" s="5"/>
      <c r="G20" s="5"/>
      <c r="H20" s="5"/>
      <c r="I20" s="5"/>
      <c r="J20" s="25"/>
      <c r="K20" s="2"/>
      <c r="L20" s="2"/>
      <c r="M20" s="2"/>
      <c r="N20" s="2"/>
      <c r="O20" s="27"/>
      <c r="P20" s="3"/>
      <c r="Q20" s="4"/>
    </row>
    <row r="21" spans="1:17" x14ac:dyDescent="0.25">
      <c r="A21" s="179"/>
      <c r="B21" s="6">
        <v>90938</v>
      </c>
      <c r="C21" s="6" t="s">
        <v>24</v>
      </c>
      <c r="D21" s="6">
        <v>1</v>
      </c>
      <c r="E21" s="6" t="s">
        <v>23</v>
      </c>
      <c r="F21" s="8">
        <v>1902</v>
      </c>
      <c r="G21" s="9">
        <v>339</v>
      </c>
      <c r="H21" s="9">
        <v>640</v>
      </c>
      <c r="I21" s="9">
        <v>678</v>
      </c>
      <c r="J21" s="10">
        <v>245</v>
      </c>
      <c r="K21" s="34">
        <f>G21/F21</f>
        <v>0.17823343848580442</v>
      </c>
      <c r="L21" s="12">
        <f>H21/F21</f>
        <v>0.33648790746582546</v>
      </c>
      <c r="M21" s="12">
        <f>I21/F21</f>
        <v>0.35646687697160884</v>
      </c>
      <c r="N21" s="13">
        <f>J21/F21</f>
        <v>0.12881177707676131</v>
      </c>
      <c r="O21" s="79" t="s">
        <v>17</v>
      </c>
      <c r="P21" s="25" t="s">
        <v>97</v>
      </c>
      <c r="Q21" s="4"/>
    </row>
    <row r="22" spans="1:17" x14ac:dyDescent="0.25">
      <c r="A22" s="179"/>
      <c r="B22" s="6"/>
      <c r="C22" s="6" t="s">
        <v>18</v>
      </c>
      <c r="D22" s="6"/>
      <c r="E22" s="6"/>
      <c r="F22" s="14">
        <v>1210</v>
      </c>
      <c r="G22" s="15">
        <v>181</v>
      </c>
      <c r="H22" s="15">
        <v>405</v>
      </c>
      <c r="I22" s="15">
        <v>459</v>
      </c>
      <c r="J22" s="16">
        <v>165</v>
      </c>
      <c r="K22" s="35">
        <f>G22/F22</f>
        <v>0.14958677685950414</v>
      </c>
      <c r="L22" s="18">
        <f>H22/F22</f>
        <v>0.33471074380165289</v>
      </c>
      <c r="M22" s="18">
        <f>I22/F22</f>
        <v>0.37933884297520659</v>
      </c>
      <c r="N22" s="19">
        <f>J22/F22</f>
        <v>0.13636363636363635</v>
      </c>
      <c r="O22" s="79" t="s">
        <v>19</v>
      </c>
      <c r="P22" s="26">
        <f>N22-N21</f>
        <v>7.5518592868750456E-3</v>
      </c>
      <c r="Q22" s="4"/>
    </row>
    <row r="23" spans="1:17" x14ac:dyDescent="0.25">
      <c r="A23" s="179"/>
      <c r="B23" s="6"/>
      <c r="C23" s="6"/>
      <c r="D23" s="6"/>
      <c r="E23" s="6"/>
      <c r="F23" s="14">
        <v>562</v>
      </c>
      <c r="G23" s="15">
        <v>105</v>
      </c>
      <c r="H23" s="15">
        <v>192</v>
      </c>
      <c r="I23" s="15">
        <v>189</v>
      </c>
      <c r="J23" s="16">
        <v>76</v>
      </c>
      <c r="K23" s="35">
        <f>G23/F23</f>
        <v>0.18683274021352314</v>
      </c>
      <c r="L23" s="18">
        <f>H23/F23</f>
        <v>0.34163701067615659</v>
      </c>
      <c r="M23" s="18">
        <f>I23/F23</f>
        <v>0.33629893238434166</v>
      </c>
      <c r="N23" s="19">
        <f>J23/F23</f>
        <v>0.13523131672597866</v>
      </c>
      <c r="O23" s="79" t="s">
        <v>75</v>
      </c>
      <c r="P23" s="26">
        <f>N23-N21</f>
        <v>6.4195396492173484E-3</v>
      </c>
      <c r="Q23" s="4"/>
    </row>
    <row r="24" spans="1:17" ht="15.75" thickBot="1" x14ac:dyDescent="0.3">
      <c r="A24" s="179"/>
      <c r="B24" s="6"/>
      <c r="C24" s="6"/>
      <c r="D24" s="6"/>
      <c r="E24" s="6"/>
      <c r="F24" s="37">
        <v>110</v>
      </c>
      <c r="G24" s="21">
        <v>48</v>
      </c>
      <c r="H24" s="21">
        <v>36</v>
      </c>
      <c r="I24" s="21">
        <v>23</v>
      </c>
      <c r="J24" s="22">
        <v>3</v>
      </c>
      <c r="K24" s="38">
        <f>G24/F24</f>
        <v>0.43636363636363634</v>
      </c>
      <c r="L24" s="23">
        <f>H24/F24</f>
        <v>0.32727272727272727</v>
      </c>
      <c r="M24" s="23">
        <f>I24/F24</f>
        <v>0.20909090909090908</v>
      </c>
      <c r="N24" s="24">
        <f>J24/F24</f>
        <v>2.7272727272727271E-2</v>
      </c>
      <c r="O24" s="79" t="s">
        <v>76</v>
      </c>
      <c r="P24" s="26">
        <f>N24-N21</f>
        <v>-0.10153904980403404</v>
      </c>
      <c r="Q24" s="4"/>
    </row>
    <row r="25" spans="1:17" ht="15.75" thickBot="1" x14ac:dyDescent="0.3">
      <c r="A25" s="179"/>
      <c r="B25" s="39"/>
      <c r="C25" s="39"/>
      <c r="D25" s="39"/>
      <c r="E25" s="39"/>
      <c r="F25" s="5"/>
      <c r="G25" s="5"/>
      <c r="H25" s="5"/>
      <c r="I25" s="5"/>
      <c r="J25" s="25"/>
      <c r="K25" s="26"/>
      <c r="L25" s="26"/>
      <c r="M25" s="26"/>
      <c r="N25" s="26"/>
      <c r="O25" s="4"/>
      <c r="P25" s="3"/>
      <c r="Q25" s="4"/>
    </row>
    <row r="26" spans="1:17" x14ac:dyDescent="0.25">
      <c r="A26" s="179"/>
      <c r="B26" s="39">
        <v>90939</v>
      </c>
      <c r="C26" s="39" t="s">
        <v>39</v>
      </c>
      <c r="D26" s="39"/>
      <c r="E26" s="39"/>
      <c r="F26" s="36">
        <v>818</v>
      </c>
      <c r="G26" s="9">
        <v>74</v>
      </c>
      <c r="H26" s="9">
        <v>299</v>
      </c>
      <c r="I26" s="9">
        <v>305</v>
      </c>
      <c r="J26" s="10">
        <v>140</v>
      </c>
      <c r="K26" s="34">
        <f>G26/F26</f>
        <v>9.0464547677261614E-2</v>
      </c>
      <c r="L26" s="12">
        <f>H26/F26</f>
        <v>0.36552567237163813</v>
      </c>
      <c r="M26" s="12">
        <f>I26/F26</f>
        <v>0.37286063569682154</v>
      </c>
      <c r="N26" s="13">
        <f>J26/F26</f>
        <v>0.17114914425427874</v>
      </c>
      <c r="O26" s="79" t="s">
        <v>17</v>
      </c>
      <c r="P26" s="25" t="s">
        <v>97</v>
      </c>
      <c r="Q26" s="4"/>
    </row>
    <row r="27" spans="1:17" x14ac:dyDescent="0.25">
      <c r="A27" s="179"/>
      <c r="B27" s="39"/>
      <c r="C27" s="39" t="s">
        <v>18</v>
      </c>
      <c r="D27" s="39"/>
      <c r="E27" s="39"/>
      <c r="F27" s="49">
        <v>530</v>
      </c>
      <c r="G27" s="15">
        <v>33</v>
      </c>
      <c r="H27" s="15">
        <v>175</v>
      </c>
      <c r="I27" s="15">
        <v>215</v>
      </c>
      <c r="J27" s="16">
        <v>107</v>
      </c>
      <c r="K27" s="35">
        <f>G27/F27</f>
        <v>6.2264150943396226E-2</v>
      </c>
      <c r="L27" s="18">
        <f>H27/F27</f>
        <v>0.330188679245283</v>
      </c>
      <c r="M27" s="18">
        <f>I27/F27</f>
        <v>0.40566037735849059</v>
      </c>
      <c r="N27" s="19">
        <f>J27/F27</f>
        <v>0.2018867924528302</v>
      </c>
      <c r="O27" s="79" t="s">
        <v>19</v>
      </c>
      <c r="P27" s="26">
        <f>N27-N26</f>
        <v>3.0737648198551459E-2</v>
      </c>
      <c r="Q27" s="4"/>
    </row>
    <row r="28" spans="1:17" x14ac:dyDescent="0.25">
      <c r="A28" s="179"/>
      <c r="B28" s="39"/>
      <c r="C28" s="39"/>
      <c r="D28" s="39"/>
      <c r="E28" s="39"/>
      <c r="F28" s="49">
        <v>260</v>
      </c>
      <c r="G28" s="15">
        <v>36</v>
      </c>
      <c r="H28" s="15">
        <v>109</v>
      </c>
      <c r="I28" s="15">
        <v>85</v>
      </c>
      <c r="J28" s="16">
        <v>30</v>
      </c>
      <c r="K28" s="35">
        <f>G28/F28</f>
        <v>0.13846153846153847</v>
      </c>
      <c r="L28" s="18">
        <f>H28/F28</f>
        <v>0.41923076923076924</v>
      </c>
      <c r="M28" s="18">
        <f>I28/F28</f>
        <v>0.32692307692307693</v>
      </c>
      <c r="N28" s="19">
        <f>J28/F28</f>
        <v>0.11538461538461539</v>
      </c>
      <c r="O28" s="79" t="s">
        <v>75</v>
      </c>
      <c r="P28" s="26">
        <f>N28-N26</f>
        <v>-5.5764528869663349E-2</v>
      </c>
      <c r="Q28" s="4"/>
    </row>
    <row r="29" spans="1:17" ht="15.75" thickBot="1" x14ac:dyDescent="0.3">
      <c r="A29" s="179"/>
      <c r="B29" s="39"/>
      <c r="C29" s="39"/>
      <c r="D29" s="39"/>
      <c r="E29" s="39"/>
      <c r="F29" s="37">
        <v>16</v>
      </c>
      <c r="G29" s="21">
        <v>4</v>
      </c>
      <c r="H29" s="21">
        <v>9</v>
      </c>
      <c r="I29" s="21">
        <v>2</v>
      </c>
      <c r="J29" s="22">
        <v>1</v>
      </c>
      <c r="K29" s="38">
        <f>G29/F29</f>
        <v>0.25</v>
      </c>
      <c r="L29" s="23">
        <f>H29/F29</f>
        <v>0.5625</v>
      </c>
      <c r="M29" s="23">
        <f>I29/F29</f>
        <v>0.125</v>
      </c>
      <c r="N29" s="24">
        <f>J29/F29</f>
        <v>6.25E-2</v>
      </c>
      <c r="O29" s="79" t="s">
        <v>76</v>
      </c>
      <c r="P29" s="26">
        <f>N29-N26</f>
        <v>-0.10864914425427874</v>
      </c>
      <c r="Q29" s="4"/>
    </row>
    <row r="30" spans="1:17" ht="15.75" thickBot="1" x14ac:dyDescent="0.3">
      <c r="A30" s="179"/>
      <c r="B30" s="39"/>
      <c r="C30" s="39"/>
      <c r="D30" s="39"/>
      <c r="E30" s="39"/>
      <c r="F30" s="5"/>
      <c r="G30" s="5"/>
      <c r="H30" s="5"/>
      <c r="I30" s="5"/>
      <c r="J30" s="25"/>
      <c r="K30" s="2"/>
      <c r="L30" s="2"/>
      <c r="M30" s="2"/>
      <c r="N30" s="2"/>
      <c r="O30" s="4"/>
      <c r="P30" s="3"/>
      <c r="Q30" s="4"/>
    </row>
    <row r="31" spans="1:17" x14ac:dyDescent="0.25">
      <c r="A31" s="179"/>
      <c r="B31" s="6">
        <v>90940</v>
      </c>
      <c r="C31" s="6" t="s">
        <v>25</v>
      </c>
      <c r="D31" s="6">
        <v>1</v>
      </c>
      <c r="E31" s="6" t="s">
        <v>23</v>
      </c>
      <c r="F31" s="8">
        <v>28835</v>
      </c>
      <c r="G31" s="9">
        <v>6084</v>
      </c>
      <c r="H31" s="9">
        <v>9927</v>
      </c>
      <c r="I31" s="9">
        <v>8928</v>
      </c>
      <c r="J31" s="10">
        <v>3896</v>
      </c>
      <c r="K31" s="34">
        <f>G31/F31</f>
        <v>0.21099358418588521</v>
      </c>
      <c r="L31" s="12">
        <f>H31/F31</f>
        <v>0.34426911739205829</v>
      </c>
      <c r="M31" s="12">
        <f>I31/F31</f>
        <v>0.30962372117218656</v>
      </c>
      <c r="N31" s="13">
        <f>J31/F31</f>
        <v>0.13511357724986994</v>
      </c>
      <c r="O31" s="79" t="s">
        <v>17</v>
      </c>
      <c r="P31" s="25" t="s">
        <v>97</v>
      </c>
      <c r="Q31" s="4"/>
    </row>
    <row r="32" spans="1:17" x14ac:dyDescent="0.25">
      <c r="A32" s="179"/>
      <c r="B32" s="6"/>
      <c r="C32" s="6" t="s">
        <v>18</v>
      </c>
      <c r="D32" s="6"/>
      <c r="E32" s="6"/>
      <c r="F32" s="14">
        <v>13499</v>
      </c>
      <c r="G32" s="15">
        <v>2119</v>
      </c>
      <c r="H32" s="15">
        <v>4357</v>
      </c>
      <c r="I32" s="15">
        <v>3990</v>
      </c>
      <c r="J32" s="16">
        <v>2192</v>
      </c>
      <c r="K32" s="35">
        <f>G32/F32</f>
        <v>0.156974590710423</v>
      </c>
      <c r="L32" s="18">
        <f>H32/F32</f>
        <v>0.32276464923327652</v>
      </c>
      <c r="M32" s="18">
        <f>I32/F32</f>
        <v>0.29557745018149495</v>
      </c>
      <c r="N32" s="19">
        <f>J32/F32</f>
        <v>0.16238239869619972</v>
      </c>
      <c r="O32" s="79" t="s">
        <v>19</v>
      </c>
      <c r="P32" s="26">
        <f>N32-N31</f>
        <v>2.7268821446329777E-2</v>
      </c>
      <c r="Q32" s="4"/>
    </row>
    <row r="33" spans="1:17" x14ac:dyDescent="0.25">
      <c r="A33" s="179"/>
      <c r="B33" s="6"/>
      <c r="C33" s="6"/>
      <c r="D33" s="6"/>
      <c r="E33" s="6"/>
      <c r="F33" s="14">
        <v>12445</v>
      </c>
      <c r="G33" s="30">
        <v>2914</v>
      </c>
      <c r="H33" s="30">
        <v>4458</v>
      </c>
      <c r="I33" s="30">
        <v>3722</v>
      </c>
      <c r="J33" s="16">
        <v>1351</v>
      </c>
      <c r="K33" s="35">
        <f>G33/F33</f>
        <v>0.23415026114905585</v>
      </c>
      <c r="L33" s="18">
        <f>H33/F33</f>
        <v>0.35821615106468463</v>
      </c>
      <c r="M33" s="18">
        <f>I33/F33</f>
        <v>0.29907593411008437</v>
      </c>
      <c r="N33" s="19">
        <f>J33/F33</f>
        <v>0.10855765367617518</v>
      </c>
      <c r="O33" s="79" t="s">
        <v>75</v>
      </c>
      <c r="P33" s="26">
        <f>N33-N31</f>
        <v>-2.6555923573694767E-2</v>
      </c>
      <c r="Q33" s="4"/>
    </row>
    <row r="34" spans="1:17" ht="15.75" thickBot="1" x14ac:dyDescent="0.3">
      <c r="A34" s="179"/>
      <c r="B34" s="6"/>
      <c r="C34" s="6"/>
      <c r="D34" s="6"/>
      <c r="E34" s="6"/>
      <c r="F34" s="20">
        <v>2731</v>
      </c>
      <c r="G34" s="31">
        <v>979</v>
      </c>
      <c r="H34" s="31">
        <v>1055</v>
      </c>
      <c r="I34" s="31">
        <v>569</v>
      </c>
      <c r="J34" s="22">
        <v>128</v>
      </c>
      <c r="K34" s="38">
        <f>G34/F34</f>
        <v>0.35847674844379346</v>
      </c>
      <c r="L34" s="23">
        <f>H34/F34</f>
        <v>0.38630538264372027</v>
      </c>
      <c r="M34" s="23">
        <f>I34/F34</f>
        <v>0.20834859025997804</v>
      </c>
      <c r="N34" s="24">
        <f>J34/F34</f>
        <v>4.6869278652508235E-2</v>
      </c>
      <c r="O34" s="79" t="s">
        <v>76</v>
      </c>
      <c r="P34" s="26">
        <f>N34-N31</f>
        <v>-8.8244298597361714E-2</v>
      </c>
      <c r="Q34" s="4"/>
    </row>
    <row r="35" spans="1:17" x14ac:dyDescent="0.25">
      <c r="B35" s="39"/>
      <c r="C35" s="39"/>
      <c r="D35" s="39"/>
      <c r="E35" s="39"/>
      <c r="F35" s="39"/>
      <c r="G35" s="39"/>
      <c r="H35" s="39"/>
      <c r="I35" s="39"/>
      <c r="J35" s="3"/>
      <c r="K35" s="2"/>
      <c r="L35" s="2"/>
      <c r="M35" s="2"/>
      <c r="N35" s="2"/>
      <c r="O35" s="27"/>
      <c r="P35" s="3"/>
      <c r="Q35" s="4"/>
    </row>
    <row r="36" spans="1:17" x14ac:dyDescent="0.25">
      <c r="A36" s="172" t="s">
        <v>7</v>
      </c>
      <c r="B36" s="172"/>
      <c r="C36" s="172"/>
      <c r="D36" s="172"/>
      <c r="E36" s="172"/>
      <c r="F36" s="172"/>
      <c r="G36" s="172"/>
      <c r="H36" s="172"/>
      <c r="I36" s="172"/>
      <c r="J36" s="172"/>
      <c r="K36" s="172"/>
      <c r="L36" s="172"/>
      <c r="M36" s="172"/>
      <c r="N36" s="172"/>
      <c r="O36" s="172"/>
      <c r="P36" s="172"/>
      <c r="Q36" s="172"/>
    </row>
    <row r="37" spans="1:17" x14ac:dyDescent="0.25">
      <c r="A37" s="7"/>
      <c r="B37" s="7"/>
      <c r="C37" s="7"/>
      <c r="D37" s="7"/>
      <c r="E37" s="7"/>
      <c r="F37" s="7"/>
      <c r="G37" s="7"/>
      <c r="H37" s="7"/>
      <c r="I37" s="7"/>
      <c r="J37" s="7"/>
      <c r="K37" s="7"/>
      <c r="L37" s="7"/>
      <c r="M37" s="7"/>
      <c r="N37" s="7"/>
      <c r="O37" s="7"/>
      <c r="P37" s="68"/>
      <c r="Q37" s="7"/>
    </row>
    <row r="38" spans="1:17" ht="15.75" thickBot="1" x14ac:dyDescent="0.3">
      <c r="B38" s="6" t="s">
        <v>9</v>
      </c>
      <c r="C38" s="1"/>
      <c r="D38" s="6" t="s">
        <v>10</v>
      </c>
      <c r="E38" s="6" t="s">
        <v>11</v>
      </c>
      <c r="F38" s="6" t="s">
        <v>12</v>
      </c>
      <c r="G38" s="6" t="s">
        <v>13</v>
      </c>
      <c r="H38" s="6" t="s">
        <v>2</v>
      </c>
      <c r="I38" s="6" t="s">
        <v>0</v>
      </c>
      <c r="J38" s="3" t="s">
        <v>1</v>
      </c>
      <c r="K38" s="3" t="s">
        <v>14</v>
      </c>
      <c r="L38" s="3" t="s">
        <v>4</v>
      </c>
      <c r="M38" s="3" t="s">
        <v>5</v>
      </c>
      <c r="N38" s="3" t="s">
        <v>6</v>
      </c>
      <c r="O38" s="4"/>
      <c r="P38" s="3"/>
      <c r="Q38" s="4"/>
    </row>
    <row r="39" spans="1:17" ht="15" customHeight="1" x14ac:dyDescent="0.25">
      <c r="A39" s="178" t="s">
        <v>79</v>
      </c>
      <c r="B39" s="6">
        <v>91168</v>
      </c>
      <c r="C39" s="6" t="s">
        <v>26</v>
      </c>
      <c r="D39" s="6">
        <v>2</v>
      </c>
      <c r="E39" s="6" t="s">
        <v>16</v>
      </c>
      <c r="F39" s="8">
        <v>14087</v>
      </c>
      <c r="G39" s="9">
        <v>1477</v>
      </c>
      <c r="H39" s="9">
        <v>4289</v>
      </c>
      <c r="I39" s="9">
        <v>3370</v>
      </c>
      <c r="J39" s="10">
        <v>4951</v>
      </c>
      <c r="K39" s="34">
        <f>G39/F39</f>
        <v>0.10484844182579683</v>
      </c>
      <c r="L39" s="12">
        <f>H39/F39</f>
        <v>0.30446510967558743</v>
      </c>
      <c r="M39" s="12">
        <f>I39/F39</f>
        <v>0.23922765670476326</v>
      </c>
      <c r="N39" s="80">
        <f>J39/F39</f>
        <v>0.35145879179385248</v>
      </c>
      <c r="O39" s="79" t="s">
        <v>17</v>
      </c>
      <c r="P39" s="25" t="s">
        <v>97</v>
      </c>
      <c r="Q39" s="4"/>
    </row>
    <row r="40" spans="1:17" x14ac:dyDescent="0.25">
      <c r="A40" s="178"/>
      <c r="B40" s="6"/>
      <c r="C40" s="6" t="s">
        <v>18</v>
      </c>
      <c r="D40" s="6"/>
      <c r="E40" s="6"/>
      <c r="F40" s="14">
        <v>6232</v>
      </c>
      <c r="G40" s="15">
        <v>525</v>
      </c>
      <c r="H40" s="15">
        <v>1689</v>
      </c>
      <c r="I40" s="15">
        <v>1532</v>
      </c>
      <c r="J40" s="16">
        <v>2486</v>
      </c>
      <c r="K40" s="35">
        <f>G40/F40</f>
        <v>8.4242618741976888E-2</v>
      </c>
      <c r="L40" s="18">
        <f>H40/F40</f>
        <v>0.27102053915275998</v>
      </c>
      <c r="M40" s="18">
        <f>I40/F40</f>
        <v>0.24582798459563543</v>
      </c>
      <c r="N40" s="74">
        <f>J40/F40</f>
        <v>0.39890885750962773</v>
      </c>
      <c r="O40" s="79" t="s">
        <v>19</v>
      </c>
      <c r="P40" s="26">
        <f>N40-N39</f>
        <v>4.7450065715775258E-2</v>
      </c>
      <c r="Q40" s="4"/>
    </row>
    <row r="41" spans="1:17" x14ac:dyDescent="0.25">
      <c r="A41" s="178"/>
      <c r="B41" s="6"/>
      <c r="C41" s="6"/>
      <c r="D41" s="6"/>
      <c r="E41" s="6"/>
      <c r="F41" s="14">
        <v>6160</v>
      </c>
      <c r="G41" s="30">
        <v>646</v>
      </c>
      <c r="H41" s="30">
        <v>1986</v>
      </c>
      <c r="I41" s="30">
        <v>1429</v>
      </c>
      <c r="J41" s="16">
        <v>2099</v>
      </c>
      <c r="K41" s="35">
        <f>G41/F41</f>
        <v>0.10487012987012986</v>
      </c>
      <c r="L41" s="18">
        <f>H41/F41</f>
        <v>0.32240259740259741</v>
      </c>
      <c r="M41" s="18">
        <f>I41/F41</f>
        <v>0.23198051948051948</v>
      </c>
      <c r="N41" s="74">
        <f>J41/F41</f>
        <v>0.34074675324675324</v>
      </c>
      <c r="O41" s="79" t="s">
        <v>75</v>
      </c>
      <c r="P41" s="26">
        <f>N41-N39</f>
        <v>-1.0712038547099234E-2</v>
      </c>
      <c r="Q41" s="4"/>
    </row>
    <row r="42" spans="1:17" ht="15.75" thickBot="1" x14ac:dyDescent="0.3">
      <c r="A42" s="178"/>
      <c r="B42" s="6"/>
      <c r="C42" s="6"/>
      <c r="D42" s="6"/>
      <c r="E42" s="6"/>
      <c r="F42" s="37">
        <v>1606</v>
      </c>
      <c r="G42" s="21">
        <v>289</v>
      </c>
      <c r="H42" s="21">
        <v>582</v>
      </c>
      <c r="I42" s="21">
        <v>392</v>
      </c>
      <c r="J42" s="22">
        <v>343</v>
      </c>
      <c r="K42" s="38">
        <f>G42/F42</f>
        <v>0.17995018679950187</v>
      </c>
      <c r="L42" s="23">
        <f>H42/F42</f>
        <v>0.36239103362391034</v>
      </c>
      <c r="M42" s="23">
        <f>I42/F42</f>
        <v>0.24408468244084683</v>
      </c>
      <c r="N42" s="24">
        <f>J42/F42</f>
        <v>0.21357409713574096</v>
      </c>
      <c r="O42" s="79" t="s">
        <v>76</v>
      </c>
      <c r="P42" s="26">
        <f>N42-N39</f>
        <v>-0.13788469465811151</v>
      </c>
      <c r="Q42" s="4"/>
    </row>
    <row r="43" spans="1:17" ht="15.75" thickBot="1" x14ac:dyDescent="0.3">
      <c r="A43" s="178"/>
      <c r="B43" s="39"/>
      <c r="C43" s="39"/>
      <c r="D43" s="39"/>
      <c r="E43" s="39"/>
      <c r="F43" s="5"/>
      <c r="G43" s="5"/>
      <c r="H43" s="5"/>
      <c r="I43" s="5"/>
      <c r="J43" s="25"/>
      <c r="K43" s="2"/>
      <c r="L43" s="2"/>
      <c r="M43" s="2"/>
      <c r="N43" s="2"/>
      <c r="O43" s="4"/>
      <c r="P43" s="3"/>
      <c r="Q43" s="4"/>
    </row>
    <row r="44" spans="1:17" x14ac:dyDescent="0.25">
      <c r="A44" s="178"/>
      <c r="B44" s="6">
        <v>91169</v>
      </c>
      <c r="C44" s="6" t="s">
        <v>71</v>
      </c>
      <c r="D44" s="6">
        <v>2</v>
      </c>
      <c r="E44" s="6" t="s">
        <v>16</v>
      </c>
      <c r="F44" s="36">
        <v>5343</v>
      </c>
      <c r="G44" s="9">
        <v>999</v>
      </c>
      <c r="H44" s="9">
        <v>1864</v>
      </c>
      <c r="I44" s="9">
        <v>1282</v>
      </c>
      <c r="J44" s="10">
        <v>1198</v>
      </c>
      <c r="K44" s="34">
        <f>G44/F44</f>
        <v>0.18697361033127458</v>
      </c>
      <c r="L44" s="12">
        <f>H44/F44</f>
        <v>0.34886767733483059</v>
      </c>
      <c r="M44" s="12">
        <f>I44/F44</f>
        <v>0.23994010855324724</v>
      </c>
      <c r="N44" s="13">
        <f>J44/F44</f>
        <v>0.22421860378064756</v>
      </c>
      <c r="O44" s="79" t="s">
        <v>17</v>
      </c>
      <c r="P44" s="25" t="s">
        <v>97</v>
      </c>
      <c r="Q44" s="4"/>
    </row>
    <row r="45" spans="1:17" x14ac:dyDescent="0.25">
      <c r="A45" s="178"/>
      <c r="B45" s="6"/>
      <c r="C45" s="6"/>
      <c r="D45" s="6"/>
      <c r="E45" s="6"/>
      <c r="F45" s="49">
        <v>2289</v>
      </c>
      <c r="G45" s="15">
        <v>363</v>
      </c>
      <c r="H45" s="15">
        <v>744</v>
      </c>
      <c r="I45" s="15">
        <v>610</v>
      </c>
      <c r="J45" s="16">
        <v>572</v>
      </c>
      <c r="K45" s="35">
        <f>G45/F45</f>
        <v>0.15858453473132372</v>
      </c>
      <c r="L45" s="18">
        <f>H45/F45</f>
        <v>0.32503276539973786</v>
      </c>
      <c r="M45" s="18">
        <f>I45/F45</f>
        <v>0.26649191786806464</v>
      </c>
      <c r="N45" s="19">
        <f>J45/F45</f>
        <v>0.24989078200087375</v>
      </c>
      <c r="O45" s="79" t="s">
        <v>19</v>
      </c>
      <c r="P45" s="26">
        <f>N45-N44</f>
        <v>2.5672178220226188E-2</v>
      </c>
      <c r="Q45" s="4"/>
    </row>
    <row r="46" spans="1:17" x14ac:dyDescent="0.25">
      <c r="A46" s="178"/>
      <c r="B46" s="6"/>
      <c r="C46" s="6"/>
      <c r="D46" s="6"/>
      <c r="E46" s="6"/>
      <c r="F46" s="49">
        <v>2124</v>
      </c>
      <c r="G46" s="15">
        <v>434</v>
      </c>
      <c r="H46" s="15">
        <v>767</v>
      </c>
      <c r="I46" s="15">
        <v>470</v>
      </c>
      <c r="J46" s="16">
        <v>453</v>
      </c>
      <c r="K46" s="35">
        <f>G46/F46</f>
        <v>0.20433145009416195</v>
      </c>
      <c r="L46" s="18">
        <f>H46/F46</f>
        <v>0.3611111111111111</v>
      </c>
      <c r="M46" s="18">
        <f>I46/F46</f>
        <v>0.22128060263653485</v>
      </c>
      <c r="N46" s="19">
        <f>J46/F46</f>
        <v>0.2132768361581921</v>
      </c>
      <c r="O46" s="79" t="s">
        <v>75</v>
      </c>
      <c r="P46" s="26">
        <f>N46-N44</f>
        <v>-1.0941767622455467E-2</v>
      </c>
      <c r="Q46" s="4"/>
    </row>
    <row r="47" spans="1:17" ht="15.75" thickBot="1" x14ac:dyDescent="0.3">
      <c r="A47" s="178"/>
      <c r="B47" s="6"/>
      <c r="C47" s="6"/>
      <c r="D47" s="6"/>
      <c r="E47" s="6"/>
      <c r="F47" s="37">
        <v>851</v>
      </c>
      <c r="G47" s="21">
        <v>199</v>
      </c>
      <c r="H47" s="21">
        <v>328</v>
      </c>
      <c r="I47" s="21">
        <v>175</v>
      </c>
      <c r="J47" s="22">
        <v>149</v>
      </c>
      <c r="K47" s="38">
        <f>G47/F47</f>
        <v>0.23384253819036427</v>
      </c>
      <c r="L47" s="23">
        <f>H47/F47</f>
        <v>0.38542890716803763</v>
      </c>
      <c r="M47" s="23">
        <f>I47/F47</f>
        <v>0.20564042303172739</v>
      </c>
      <c r="N47" s="24">
        <f>J47/F47</f>
        <v>0.17508813160987075</v>
      </c>
      <c r="O47" s="79" t="s">
        <v>76</v>
      </c>
      <c r="P47" s="26">
        <f>N47-N44</f>
        <v>-4.9130472170776818E-2</v>
      </c>
      <c r="Q47" s="4"/>
    </row>
    <row r="48" spans="1:17" ht="15.75" thickBot="1" x14ac:dyDescent="0.3">
      <c r="A48" s="178"/>
      <c r="B48" s="39"/>
      <c r="C48" s="39"/>
      <c r="D48" s="39"/>
      <c r="E48" s="39"/>
      <c r="F48" s="5"/>
      <c r="G48" s="5"/>
      <c r="H48" s="5"/>
      <c r="I48" s="5"/>
      <c r="J48" s="25"/>
      <c r="K48" s="2"/>
      <c r="L48" s="2"/>
      <c r="M48" s="2"/>
      <c r="N48" s="2"/>
      <c r="O48" s="4"/>
      <c r="P48" s="3"/>
      <c r="Q48" s="4"/>
    </row>
    <row r="49" spans="1:17" x14ac:dyDescent="0.25">
      <c r="A49" s="178"/>
      <c r="B49" s="6">
        <v>91172</v>
      </c>
      <c r="C49" s="6" t="s">
        <v>20</v>
      </c>
      <c r="D49" s="6">
        <v>2</v>
      </c>
      <c r="E49" s="6" t="s">
        <v>16</v>
      </c>
      <c r="F49" s="8">
        <v>13299</v>
      </c>
      <c r="G49" s="9">
        <v>1749</v>
      </c>
      <c r="H49" s="9">
        <v>3883</v>
      </c>
      <c r="I49" s="9">
        <v>3079</v>
      </c>
      <c r="J49" s="10">
        <v>4588</v>
      </c>
      <c r="K49" s="34">
        <f>G49/F49</f>
        <v>0.13151364764267989</v>
      </c>
      <c r="L49" s="12">
        <f>H49/F49</f>
        <v>0.29197684036393712</v>
      </c>
      <c r="M49" s="12">
        <f>I49/F49</f>
        <v>0.23152116700503797</v>
      </c>
      <c r="N49" s="80">
        <f>J49/F49</f>
        <v>0.34498834498834496</v>
      </c>
      <c r="O49" s="79" t="s">
        <v>17</v>
      </c>
      <c r="P49" s="25" t="s">
        <v>97</v>
      </c>
      <c r="Q49" s="4"/>
    </row>
    <row r="50" spans="1:17" x14ac:dyDescent="0.25">
      <c r="A50" s="178"/>
      <c r="B50" s="6"/>
      <c r="C50" s="6" t="s">
        <v>21</v>
      </c>
      <c r="D50" s="6"/>
      <c r="E50" s="6"/>
      <c r="F50" s="14">
        <v>6282</v>
      </c>
      <c r="G50" s="15">
        <v>681</v>
      </c>
      <c r="H50" s="15">
        <v>1676</v>
      </c>
      <c r="I50" s="15">
        <v>1592</v>
      </c>
      <c r="J50" s="16">
        <v>2333</v>
      </c>
      <c r="K50" s="35">
        <f>G50/F50</f>
        <v>0.10840496657115568</v>
      </c>
      <c r="L50" s="18">
        <f>H50/F50</f>
        <v>0.26679401464501751</v>
      </c>
      <c r="M50" s="18">
        <f>I50/F50</f>
        <v>0.25342247691817893</v>
      </c>
      <c r="N50" s="74">
        <f>J50/F50</f>
        <v>0.37137854186564789</v>
      </c>
      <c r="O50" s="79" t="s">
        <v>19</v>
      </c>
      <c r="P50" s="26">
        <f>N50-N49</f>
        <v>2.6390196877302929E-2</v>
      </c>
      <c r="Q50" s="4"/>
    </row>
    <row r="51" spans="1:17" x14ac:dyDescent="0.25">
      <c r="A51" s="178"/>
      <c r="B51" s="6"/>
      <c r="C51" s="6"/>
      <c r="D51" s="6"/>
      <c r="E51" s="6"/>
      <c r="F51" s="14">
        <v>5507</v>
      </c>
      <c r="G51" s="30">
        <v>676</v>
      </c>
      <c r="H51" s="30">
        <v>1681</v>
      </c>
      <c r="I51" s="30">
        <v>1212</v>
      </c>
      <c r="J51" s="16">
        <v>1938</v>
      </c>
      <c r="K51" s="35">
        <f>G51/F51</f>
        <v>0.12275285999636826</v>
      </c>
      <c r="L51" s="18">
        <f>H51/F51</f>
        <v>0.30524786635191575</v>
      </c>
      <c r="M51" s="18">
        <f>I51/F51</f>
        <v>0.22008353005266024</v>
      </c>
      <c r="N51" s="74">
        <f>J51/F51</f>
        <v>0.35191574359905575</v>
      </c>
      <c r="O51" s="79" t="s">
        <v>75</v>
      </c>
      <c r="P51" s="26">
        <f>N51-N49</f>
        <v>6.9273986107107888E-3</v>
      </c>
      <c r="Q51" s="4"/>
    </row>
    <row r="52" spans="1:17" ht="15.75" thickBot="1" x14ac:dyDescent="0.3">
      <c r="A52" s="178"/>
      <c r="B52" s="6"/>
      <c r="C52" s="6"/>
      <c r="D52" s="6"/>
      <c r="E52" s="6"/>
      <c r="F52" s="37">
        <v>1425</v>
      </c>
      <c r="G52" s="21">
        <v>383</v>
      </c>
      <c r="H52" s="21">
        <v>502</v>
      </c>
      <c r="I52" s="21">
        <v>250</v>
      </c>
      <c r="J52" s="22">
        <v>290</v>
      </c>
      <c r="K52" s="38">
        <f>G52/F52</f>
        <v>0.26877192982456138</v>
      </c>
      <c r="L52" s="23">
        <f>H52/F52</f>
        <v>0.35228070175438597</v>
      </c>
      <c r="M52" s="23">
        <f>I52/F52</f>
        <v>0.17543859649122806</v>
      </c>
      <c r="N52" s="24">
        <f>J52/F52</f>
        <v>0.20350877192982456</v>
      </c>
      <c r="O52" s="79" t="s">
        <v>76</v>
      </c>
      <c r="P52" s="26">
        <f>N52-N49</f>
        <v>-0.14147957305852041</v>
      </c>
      <c r="Q52" s="4"/>
    </row>
    <row r="53" spans="1:17" ht="15.75" thickBot="1" x14ac:dyDescent="0.3">
      <c r="A53" s="178"/>
      <c r="B53" s="39"/>
      <c r="C53" s="39"/>
      <c r="D53" s="39"/>
      <c r="E53" s="39"/>
      <c r="F53" s="5"/>
      <c r="G53" s="5"/>
      <c r="H53" s="5"/>
      <c r="I53" s="5"/>
      <c r="J53" s="25"/>
      <c r="K53" s="2"/>
      <c r="L53" s="2"/>
      <c r="M53" s="2"/>
      <c r="N53" s="2"/>
      <c r="O53" s="4"/>
      <c r="P53" s="3"/>
      <c r="Q53" s="4"/>
    </row>
    <row r="54" spans="1:17" x14ac:dyDescent="0.25">
      <c r="A54" s="178"/>
      <c r="B54" s="6">
        <v>91170</v>
      </c>
      <c r="C54" s="6" t="s">
        <v>28</v>
      </c>
      <c r="D54" s="6">
        <v>2</v>
      </c>
      <c r="E54" s="6" t="s">
        <v>23</v>
      </c>
      <c r="F54" s="8">
        <v>8854</v>
      </c>
      <c r="G54" s="9">
        <v>1821</v>
      </c>
      <c r="H54" s="9">
        <v>2603</v>
      </c>
      <c r="I54" s="9">
        <v>3139</v>
      </c>
      <c r="J54" s="10">
        <v>1291</v>
      </c>
      <c r="K54" s="34">
        <f>G54/F54</f>
        <v>0.20566975378360064</v>
      </c>
      <c r="L54" s="12">
        <f>H54/F54</f>
        <v>0.29399141630901288</v>
      </c>
      <c r="M54" s="12">
        <f>I54/F54</f>
        <v>0.3545290264287328</v>
      </c>
      <c r="N54" s="13">
        <f>J54/F54</f>
        <v>0.14580980347865372</v>
      </c>
      <c r="O54" s="79" t="s">
        <v>17</v>
      </c>
      <c r="P54" s="25" t="s">
        <v>97</v>
      </c>
      <c r="Q54" s="4"/>
    </row>
    <row r="55" spans="1:17" x14ac:dyDescent="0.25">
      <c r="A55" s="178"/>
      <c r="B55" s="6"/>
      <c r="C55" s="6" t="s">
        <v>18</v>
      </c>
      <c r="D55" s="6"/>
      <c r="E55" s="6"/>
      <c r="F55" s="14">
        <v>4312</v>
      </c>
      <c r="G55" s="15">
        <v>683</v>
      </c>
      <c r="H55" s="15">
        <v>1193</v>
      </c>
      <c r="I55" s="15">
        <v>1667</v>
      </c>
      <c r="J55" s="16">
        <v>769</v>
      </c>
      <c r="K55" s="35">
        <f>G55/F55</f>
        <v>0.15839517625231911</v>
      </c>
      <c r="L55" s="18">
        <f>H55/F55</f>
        <v>0.27666975881261596</v>
      </c>
      <c r="M55" s="18">
        <f>I55/F55</f>
        <v>0.38659554730983303</v>
      </c>
      <c r="N55" s="19">
        <f>J55/F55</f>
        <v>0.17833951762523192</v>
      </c>
      <c r="O55" s="79" t="s">
        <v>19</v>
      </c>
      <c r="P55" s="26">
        <f>N55-N54</f>
        <v>3.2529714146578209E-2</v>
      </c>
      <c r="Q55" s="4"/>
    </row>
    <row r="56" spans="1:17" x14ac:dyDescent="0.25">
      <c r="A56" s="178"/>
      <c r="B56" s="6"/>
      <c r="C56" s="6"/>
      <c r="D56" s="6"/>
      <c r="E56" s="6"/>
      <c r="F56" s="14">
        <v>3738</v>
      </c>
      <c r="G56" s="30">
        <v>821</v>
      </c>
      <c r="H56" s="30">
        <v>1176</v>
      </c>
      <c r="I56" s="30">
        <v>1269</v>
      </c>
      <c r="J56" s="16">
        <v>472</v>
      </c>
      <c r="K56" s="35">
        <f>G56/F56</f>
        <v>0.21963616907437133</v>
      </c>
      <c r="L56" s="18">
        <f>H56/F56</f>
        <v>0.3146067415730337</v>
      </c>
      <c r="M56" s="18">
        <f>I56/F56</f>
        <v>0.3394863563402889</v>
      </c>
      <c r="N56" s="19">
        <f>J56/F56</f>
        <v>0.12627073301230604</v>
      </c>
      <c r="O56" s="79" t="s">
        <v>75</v>
      </c>
      <c r="P56" s="26">
        <f>N56-N54</f>
        <v>-1.9539070466347674E-2</v>
      </c>
      <c r="Q56" s="4"/>
    </row>
    <row r="57" spans="1:17" ht="15.75" thickBot="1" x14ac:dyDescent="0.3">
      <c r="A57" s="178"/>
      <c r="B57" s="6"/>
      <c r="C57" s="6"/>
      <c r="D57" s="6"/>
      <c r="E57" s="6"/>
      <c r="F57" s="37">
        <v>721</v>
      </c>
      <c r="G57" s="21">
        <v>292</v>
      </c>
      <c r="H57" s="21">
        <v>207</v>
      </c>
      <c r="I57" s="21">
        <v>178</v>
      </c>
      <c r="J57" s="22">
        <v>44</v>
      </c>
      <c r="K57" s="38">
        <f>G57/F57</f>
        <v>0.40499306518723993</v>
      </c>
      <c r="L57" s="23">
        <f>H57/F57</f>
        <v>0.28710124826629679</v>
      </c>
      <c r="M57" s="23">
        <f>I57/F57</f>
        <v>0.24687933425797504</v>
      </c>
      <c r="N57" s="24">
        <f>J57/F57</f>
        <v>6.1026352288488211E-2</v>
      </c>
      <c r="O57" s="79" t="s">
        <v>76</v>
      </c>
      <c r="P57" s="26">
        <f>N57-N54</f>
        <v>-8.4783451190165504E-2</v>
      </c>
      <c r="Q57" s="4"/>
    </row>
    <row r="58" spans="1:17" ht="15.75" thickBot="1" x14ac:dyDescent="0.3">
      <c r="A58" s="178"/>
      <c r="B58" s="39"/>
      <c r="C58" s="39"/>
      <c r="D58" s="39"/>
      <c r="E58" s="39"/>
      <c r="F58" s="5"/>
      <c r="G58" s="5"/>
      <c r="H58" s="5"/>
      <c r="I58" s="5"/>
      <c r="J58" s="25"/>
      <c r="K58" s="2"/>
      <c r="L58" s="2"/>
      <c r="M58" s="2"/>
      <c r="N58" s="2"/>
      <c r="O58" s="4"/>
      <c r="P58" s="3"/>
      <c r="Q58" s="4"/>
    </row>
    <row r="59" spans="1:17" x14ac:dyDescent="0.25">
      <c r="A59" s="178"/>
      <c r="B59" s="6">
        <v>91171</v>
      </c>
      <c r="C59" s="6" t="s">
        <v>29</v>
      </c>
      <c r="D59" s="6">
        <v>2</v>
      </c>
      <c r="E59" s="6" t="s">
        <v>23</v>
      </c>
      <c r="F59" s="8">
        <v>13757</v>
      </c>
      <c r="G59" s="9">
        <v>4311</v>
      </c>
      <c r="H59" s="9">
        <v>4281</v>
      </c>
      <c r="I59" s="9">
        <v>3766</v>
      </c>
      <c r="J59" s="10">
        <v>1399</v>
      </c>
      <c r="K59" s="34">
        <f>G59/F59</f>
        <v>0.31336774005960599</v>
      </c>
      <c r="L59" s="12">
        <f>H59/F59</f>
        <v>0.31118703205640763</v>
      </c>
      <c r="M59" s="12">
        <f>I59/F59</f>
        <v>0.27375154466816892</v>
      </c>
      <c r="N59" s="13">
        <f>J59/F59</f>
        <v>0.1016936832158174</v>
      </c>
      <c r="O59" s="79" t="s">
        <v>17</v>
      </c>
      <c r="P59" s="25" t="s">
        <v>97</v>
      </c>
      <c r="Q59" s="4"/>
    </row>
    <row r="60" spans="1:17" x14ac:dyDescent="0.25">
      <c r="A60" s="178"/>
      <c r="B60" s="6"/>
      <c r="C60" s="6" t="s">
        <v>30</v>
      </c>
      <c r="D60" s="6"/>
      <c r="E60" s="6"/>
      <c r="F60" s="14">
        <v>6734</v>
      </c>
      <c r="G60" s="15">
        <v>1633</v>
      </c>
      <c r="H60" s="15">
        <v>2019</v>
      </c>
      <c r="I60" s="15">
        <v>2168</v>
      </c>
      <c r="J60" s="16">
        <v>914</v>
      </c>
      <c r="K60" s="35">
        <f>G60/F60</f>
        <v>0.24250074250074249</v>
      </c>
      <c r="L60" s="18">
        <f>H60/F60</f>
        <v>0.29982179982179979</v>
      </c>
      <c r="M60" s="18">
        <f>I60/F60</f>
        <v>0.32194832194832196</v>
      </c>
      <c r="N60" s="19">
        <f>J60/F60</f>
        <v>0.13572913572913572</v>
      </c>
      <c r="O60" s="79" t="s">
        <v>19</v>
      </c>
      <c r="P60" s="26">
        <f>N60-N59</f>
        <v>3.4035452513318326E-2</v>
      </c>
      <c r="Q60" s="4"/>
    </row>
    <row r="61" spans="1:17" x14ac:dyDescent="0.25">
      <c r="A61" s="178"/>
      <c r="B61" s="6"/>
      <c r="C61" s="6"/>
      <c r="D61" s="6"/>
      <c r="E61" s="6"/>
      <c r="F61" s="14">
        <v>5699</v>
      </c>
      <c r="G61" s="30">
        <v>2004</v>
      </c>
      <c r="H61" s="30">
        <v>1857</v>
      </c>
      <c r="I61" s="30">
        <v>1397</v>
      </c>
      <c r="J61" s="16">
        <v>441</v>
      </c>
      <c r="K61" s="35">
        <f>G61/F61</f>
        <v>0.35164063870854534</v>
      </c>
      <c r="L61" s="18">
        <f>H61/F61</f>
        <v>0.32584663976136163</v>
      </c>
      <c r="M61" s="18">
        <f>I61/F61</f>
        <v>0.24513072468854186</v>
      </c>
      <c r="N61" s="19">
        <f>J61/F61</f>
        <v>7.7381996841551143E-2</v>
      </c>
      <c r="O61" s="79" t="s">
        <v>75</v>
      </c>
      <c r="P61" s="26">
        <f>N61-N59</f>
        <v>-2.4311686374266256E-2</v>
      </c>
      <c r="Q61" s="4"/>
    </row>
    <row r="62" spans="1:17" ht="15.75" thickBot="1" x14ac:dyDescent="0.3">
      <c r="A62" s="178"/>
      <c r="B62" s="6"/>
      <c r="C62" s="6"/>
      <c r="D62" s="6"/>
      <c r="E62" s="6"/>
      <c r="F62" s="37">
        <v>1224</v>
      </c>
      <c r="G62" s="21">
        <v>629</v>
      </c>
      <c r="H62" s="21">
        <v>375</v>
      </c>
      <c r="I62" s="21">
        <v>183</v>
      </c>
      <c r="J62" s="22">
        <v>37</v>
      </c>
      <c r="K62" s="38">
        <f>G62/F62</f>
        <v>0.51388888888888884</v>
      </c>
      <c r="L62" s="23">
        <f>H62/F62</f>
        <v>0.30637254901960786</v>
      </c>
      <c r="M62" s="23">
        <f>I62/F62</f>
        <v>0.14950980392156862</v>
      </c>
      <c r="N62" s="24">
        <f>J62/F62</f>
        <v>3.0228758169934641E-2</v>
      </c>
      <c r="O62" s="79" t="s">
        <v>76</v>
      </c>
      <c r="P62" s="26">
        <f>N62-N59</f>
        <v>-7.1464925045882755E-2</v>
      </c>
      <c r="Q62" s="4"/>
    </row>
    <row r="63" spans="1:17" ht="15.75" thickBot="1" x14ac:dyDescent="0.3">
      <c r="A63" s="178"/>
      <c r="B63" s="39"/>
      <c r="C63" s="39"/>
      <c r="D63" s="39"/>
      <c r="E63" s="39"/>
      <c r="F63" s="5"/>
      <c r="G63" s="5"/>
      <c r="H63" s="5"/>
      <c r="I63" s="5"/>
      <c r="J63" s="25"/>
      <c r="K63" s="2"/>
      <c r="L63" s="2"/>
      <c r="M63" s="2"/>
      <c r="N63" s="2"/>
      <c r="O63" s="4"/>
      <c r="P63" s="3"/>
      <c r="Q63" s="4"/>
    </row>
    <row r="64" spans="1:17" x14ac:dyDescent="0.25">
      <c r="A64" s="178"/>
      <c r="B64" s="6">
        <v>91173</v>
      </c>
      <c r="C64" s="6" t="s">
        <v>31</v>
      </c>
      <c r="D64" s="6">
        <v>2</v>
      </c>
      <c r="E64" s="6" t="s">
        <v>23</v>
      </c>
      <c r="F64" s="48">
        <v>11507</v>
      </c>
      <c r="G64" s="41">
        <v>2264</v>
      </c>
      <c r="H64" s="41">
        <v>4256</v>
      </c>
      <c r="I64" s="41">
        <v>3023</v>
      </c>
      <c r="J64" s="42">
        <v>1964</v>
      </c>
      <c r="K64" s="34">
        <f>G64/F64</f>
        <v>0.19674980446684626</v>
      </c>
      <c r="L64" s="12">
        <f>H64/F64</f>
        <v>0.36986182323802902</v>
      </c>
      <c r="M64" s="12">
        <f>I64/F64</f>
        <v>0.26270965499261317</v>
      </c>
      <c r="N64" s="13">
        <f>J64/F64</f>
        <v>0.17067871730251152</v>
      </c>
      <c r="O64" s="79" t="s">
        <v>17</v>
      </c>
      <c r="P64" s="25" t="s">
        <v>97</v>
      </c>
      <c r="Q64" s="4"/>
    </row>
    <row r="65" spans="1:17" x14ac:dyDescent="0.25">
      <c r="A65" s="178"/>
      <c r="B65" s="6"/>
      <c r="C65" s="6" t="s">
        <v>30</v>
      </c>
      <c r="D65" s="6"/>
      <c r="E65" s="6"/>
      <c r="F65" s="44">
        <v>5765</v>
      </c>
      <c r="G65" s="5">
        <v>840</v>
      </c>
      <c r="H65" s="5">
        <v>2003</v>
      </c>
      <c r="I65" s="5">
        <v>1677</v>
      </c>
      <c r="J65" s="43">
        <v>1245</v>
      </c>
      <c r="K65" s="35">
        <f>G65/F65</f>
        <v>0.14570685169124023</v>
      </c>
      <c r="L65" s="18">
        <f>H65/F65</f>
        <v>0.34744145706851692</v>
      </c>
      <c r="M65" s="18">
        <f>I65/F65</f>
        <v>0.2908933217692975</v>
      </c>
      <c r="N65" s="19">
        <f>J65/F65</f>
        <v>0.21595836947094535</v>
      </c>
      <c r="O65" s="79" t="s">
        <v>19</v>
      </c>
      <c r="P65" s="26">
        <f>N65-N64</f>
        <v>4.5279652168433826E-2</v>
      </c>
      <c r="Q65" s="4"/>
    </row>
    <row r="66" spans="1:17" x14ac:dyDescent="0.25">
      <c r="A66" s="178"/>
      <c r="B66" s="6"/>
      <c r="C66" s="6"/>
      <c r="D66" s="6"/>
      <c r="E66" s="6"/>
      <c r="F66" s="44">
        <v>4802</v>
      </c>
      <c r="G66" s="25">
        <v>1065</v>
      </c>
      <c r="H66" s="25">
        <v>1882</v>
      </c>
      <c r="I66" s="25">
        <v>1198</v>
      </c>
      <c r="J66" s="43">
        <v>657</v>
      </c>
      <c r="K66" s="35">
        <f>G66/F66</f>
        <v>0.2217825905872553</v>
      </c>
      <c r="L66" s="18">
        <f>H66/F66</f>
        <v>0.39192003331945025</v>
      </c>
      <c r="M66" s="18">
        <f>I66/F66</f>
        <v>0.24947938359017077</v>
      </c>
      <c r="N66" s="19">
        <f>J66/F66</f>
        <v>0.13681799250312371</v>
      </c>
      <c r="O66" s="79" t="s">
        <v>75</v>
      </c>
      <c r="P66" s="26">
        <f>N66-N64</f>
        <v>-3.3860724799387815E-2</v>
      </c>
      <c r="Q66" s="4"/>
    </row>
    <row r="67" spans="1:17" ht="15.75" thickBot="1" x14ac:dyDescent="0.3">
      <c r="A67" s="178"/>
      <c r="B67" s="6"/>
      <c r="C67" s="6"/>
      <c r="D67" s="6"/>
      <c r="E67" s="6"/>
      <c r="F67" s="45">
        <v>887</v>
      </c>
      <c r="G67" s="46">
        <v>349</v>
      </c>
      <c r="H67" s="46">
        <v>353</v>
      </c>
      <c r="I67" s="46">
        <v>130</v>
      </c>
      <c r="J67" s="47">
        <v>55</v>
      </c>
      <c r="K67" s="38">
        <f>G67/F67</f>
        <v>0.39346110484780156</v>
      </c>
      <c r="L67" s="23">
        <f>H67/F67</f>
        <v>0.39797068771138672</v>
      </c>
      <c r="M67" s="23">
        <f>I67/F67</f>
        <v>0.14656144306651633</v>
      </c>
      <c r="N67" s="24">
        <f>J67/F67</f>
        <v>6.2006764374295378E-2</v>
      </c>
      <c r="O67" s="79" t="s">
        <v>76</v>
      </c>
      <c r="P67" s="26">
        <f>N67-N64</f>
        <v>-0.10867195292821615</v>
      </c>
      <c r="Q67" s="4"/>
    </row>
    <row r="68" spans="1:17" x14ac:dyDescent="0.25">
      <c r="B68" s="39"/>
      <c r="C68" s="39"/>
      <c r="D68" s="39"/>
      <c r="E68" s="39"/>
      <c r="F68" s="39"/>
      <c r="G68" s="39"/>
      <c r="H68" s="39"/>
      <c r="I68" s="39"/>
      <c r="J68" s="3"/>
      <c r="K68" s="2"/>
      <c r="L68" s="2"/>
      <c r="M68" s="2"/>
      <c r="N68" s="2"/>
      <c r="O68" s="27"/>
      <c r="P68" s="3"/>
      <c r="Q68" s="4"/>
    </row>
    <row r="69" spans="1:17" x14ac:dyDescent="0.25">
      <c r="A69" s="172" t="s">
        <v>7</v>
      </c>
      <c r="B69" s="172"/>
      <c r="C69" s="172"/>
      <c r="D69" s="172"/>
      <c r="E69" s="172"/>
      <c r="F69" s="172"/>
      <c r="G69" s="172"/>
      <c r="H69" s="172"/>
      <c r="I69" s="172"/>
      <c r="J69" s="172"/>
      <c r="K69" s="172"/>
      <c r="L69" s="172"/>
      <c r="M69" s="172"/>
      <c r="N69" s="172"/>
      <c r="O69" s="172"/>
      <c r="P69" s="172"/>
      <c r="Q69" s="172"/>
    </row>
    <row r="70" spans="1:17" x14ac:dyDescent="0.25">
      <c r="A70" s="7"/>
      <c r="B70" s="7"/>
      <c r="C70" s="7"/>
      <c r="D70" s="7"/>
      <c r="E70" s="7"/>
      <c r="F70" s="7"/>
      <c r="G70" s="7"/>
      <c r="H70" s="7"/>
      <c r="I70" s="7"/>
      <c r="J70" s="7"/>
      <c r="K70" s="7"/>
      <c r="L70" s="7"/>
      <c r="M70" s="7"/>
      <c r="N70" s="7"/>
      <c r="O70" s="7"/>
      <c r="P70" s="68"/>
      <c r="Q70" s="7"/>
    </row>
    <row r="71" spans="1:17" ht="15.75" thickBot="1" x14ac:dyDescent="0.3">
      <c r="B71" s="6" t="s">
        <v>9</v>
      </c>
      <c r="C71" s="1"/>
      <c r="D71" s="6" t="s">
        <v>10</v>
      </c>
      <c r="E71" s="6" t="s">
        <v>11</v>
      </c>
      <c r="F71" s="6" t="s">
        <v>12</v>
      </c>
      <c r="G71" s="6" t="s">
        <v>13</v>
      </c>
      <c r="H71" s="6" t="s">
        <v>2</v>
      </c>
      <c r="I71" s="6" t="s">
        <v>0</v>
      </c>
      <c r="J71" s="3" t="s">
        <v>1</v>
      </c>
      <c r="K71" s="3" t="s">
        <v>14</v>
      </c>
      <c r="L71" s="3" t="s">
        <v>4</v>
      </c>
      <c r="M71" s="3" t="s">
        <v>5</v>
      </c>
      <c r="N71" s="3" t="s">
        <v>6</v>
      </c>
      <c r="O71" s="4"/>
      <c r="P71" s="3"/>
      <c r="Q71" s="4"/>
    </row>
    <row r="72" spans="1:17" ht="15" customHeight="1" x14ac:dyDescent="0.25">
      <c r="A72" s="177" t="s">
        <v>80</v>
      </c>
      <c r="B72" s="6">
        <v>91521</v>
      </c>
      <c r="C72" s="6" t="s">
        <v>32</v>
      </c>
      <c r="D72" s="6">
        <v>3</v>
      </c>
      <c r="E72" s="6" t="s">
        <v>16</v>
      </c>
      <c r="F72" s="8">
        <v>7486</v>
      </c>
      <c r="G72" s="29">
        <v>1085</v>
      </c>
      <c r="H72" s="29">
        <v>2154</v>
      </c>
      <c r="I72" s="29">
        <v>2026</v>
      </c>
      <c r="J72" s="10">
        <v>2221</v>
      </c>
      <c r="K72" s="34">
        <f>G72/F72</f>
        <v>0.14493721613678867</v>
      </c>
      <c r="L72" s="12">
        <f>H72/F72</f>
        <v>0.2877371092706385</v>
      </c>
      <c r="M72" s="12">
        <f>I72/F72</f>
        <v>0.27063852524712795</v>
      </c>
      <c r="N72" s="80">
        <f>J72/F72</f>
        <v>0.29668714934544482</v>
      </c>
      <c r="O72" s="79" t="s">
        <v>17</v>
      </c>
      <c r="P72" s="25" t="s">
        <v>97</v>
      </c>
      <c r="Q72" s="4"/>
    </row>
    <row r="73" spans="1:17" x14ac:dyDescent="0.25">
      <c r="A73" s="177"/>
      <c r="B73" s="6"/>
      <c r="C73" s="6" t="s">
        <v>18</v>
      </c>
      <c r="D73" s="6"/>
      <c r="E73" s="6"/>
      <c r="F73" s="14">
        <v>3267</v>
      </c>
      <c r="G73" s="30">
        <v>421</v>
      </c>
      <c r="H73" s="30">
        <v>862</v>
      </c>
      <c r="I73" s="30">
        <v>907</v>
      </c>
      <c r="J73" s="16">
        <v>1077</v>
      </c>
      <c r="K73" s="35">
        <f>G73/F73</f>
        <v>0.12886440159167431</v>
      </c>
      <c r="L73" s="18">
        <f>H73/F73</f>
        <v>0.26385062748699112</v>
      </c>
      <c r="M73" s="18">
        <f>I73/F73</f>
        <v>0.27762473217018674</v>
      </c>
      <c r="N73" s="74">
        <f>J73/F73</f>
        <v>0.32966023875114786</v>
      </c>
      <c r="O73" s="79" t="s">
        <v>19</v>
      </c>
      <c r="P73" s="26">
        <f>N73-N72</f>
        <v>3.2973089405703038E-2</v>
      </c>
      <c r="Q73" s="4"/>
    </row>
    <row r="74" spans="1:17" x14ac:dyDescent="0.25">
      <c r="A74" s="177"/>
      <c r="B74" s="6"/>
      <c r="C74" s="6"/>
      <c r="D74" s="6"/>
      <c r="E74" s="6"/>
      <c r="F74" s="14">
        <v>3455</v>
      </c>
      <c r="G74" s="30">
        <v>520</v>
      </c>
      <c r="H74" s="30">
        <v>1009</v>
      </c>
      <c r="I74" s="30">
        <v>948</v>
      </c>
      <c r="J74" s="16">
        <v>978</v>
      </c>
      <c r="K74" s="35">
        <f>G74/F74</f>
        <v>0.15050651230101303</v>
      </c>
      <c r="L74" s="18">
        <f>H74/F74</f>
        <v>0.29204052098408106</v>
      </c>
      <c r="M74" s="18">
        <f>I74/F74</f>
        <v>0.27438494934876989</v>
      </c>
      <c r="N74" s="19">
        <f>J74/F74</f>
        <v>0.28306801736613602</v>
      </c>
      <c r="O74" s="79" t="s">
        <v>75</v>
      </c>
      <c r="P74" s="26">
        <f>N74-N72</f>
        <v>-1.3619131979308807E-2</v>
      </c>
      <c r="Q74" s="4"/>
    </row>
    <row r="75" spans="1:17" ht="15.75" thickBot="1" x14ac:dyDescent="0.3">
      <c r="A75" s="177"/>
      <c r="B75" s="6"/>
      <c r="C75" s="6"/>
      <c r="D75" s="6"/>
      <c r="E75" s="6"/>
      <c r="F75" s="20">
        <v>713</v>
      </c>
      <c r="G75" s="31">
        <v>135</v>
      </c>
      <c r="H75" s="31">
        <v>265</v>
      </c>
      <c r="I75" s="31">
        <v>154</v>
      </c>
      <c r="J75" s="22">
        <v>159</v>
      </c>
      <c r="K75" s="38">
        <f>G75/F75</f>
        <v>0.18934081346423562</v>
      </c>
      <c r="L75" s="23">
        <f>H75/F75</f>
        <v>0.37166900420757365</v>
      </c>
      <c r="M75" s="23">
        <f>I75/F75</f>
        <v>0.21598877980364656</v>
      </c>
      <c r="N75" s="24">
        <f>J75/F75</f>
        <v>0.22300140252454417</v>
      </c>
      <c r="O75" s="79" t="s">
        <v>76</v>
      </c>
      <c r="P75" s="26">
        <f>N75-N72</f>
        <v>-7.3685746820900649E-2</v>
      </c>
      <c r="Q75" s="4"/>
    </row>
    <row r="76" spans="1:17" ht="15.75" thickBot="1" x14ac:dyDescent="0.3">
      <c r="A76" s="177"/>
      <c r="B76" s="39"/>
      <c r="C76" s="39"/>
      <c r="D76" s="39"/>
      <c r="E76" s="39"/>
      <c r="F76" s="25"/>
      <c r="G76" s="25"/>
      <c r="H76" s="25"/>
      <c r="I76" s="25"/>
      <c r="J76" s="25"/>
      <c r="K76" s="26"/>
      <c r="L76" s="26"/>
      <c r="M76" s="26"/>
      <c r="N76" s="26"/>
      <c r="O76" s="27"/>
      <c r="P76" s="3"/>
      <c r="Q76" s="4"/>
    </row>
    <row r="77" spans="1:17" x14ac:dyDescent="0.25">
      <c r="A77" s="177"/>
      <c r="B77" s="6">
        <v>91522</v>
      </c>
      <c r="C77" s="6" t="s">
        <v>72</v>
      </c>
      <c r="D77" s="6">
        <v>3</v>
      </c>
      <c r="E77" s="6" t="s">
        <v>16</v>
      </c>
      <c r="F77" s="36">
        <v>3016</v>
      </c>
      <c r="G77" s="9">
        <v>327</v>
      </c>
      <c r="H77" s="9">
        <v>894</v>
      </c>
      <c r="I77" s="9">
        <v>800</v>
      </c>
      <c r="J77" s="10">
        <v>995</v>
      </c>
      <c r="K77" s="34">
        <f>G77/F77</f>
        <v>0.10842175066312998</v>
      </c>
      <c r="L77" s="12">
        <f>H77/F77</f>
        <v>0.29641909814323608</v>
      </c>
      <c r="M77" s="12">
        <f>I77/F77</f>
        <v>0.26525198938992045</v>
      </c>
      <c r="N77" s="80">
        <f>J77/F77</f>
        <v>0.32990716180371354</v>
      </c>
      <c r="O77" s="79" t="s">
        <v>17</v>
      </c>
      <c r="P77" s="25" t="s">
        <v>97</v>
      </c>
      <c r="Q77" s="4"/>
    </row>
    <row r="78" spans="1:17" x14ac:dyDescent="0.25">
      <c r="A78" s="177"/>
      <c r="B78" s="6"/>
      <c r="C78" s="6"/>
      <c r="D78" s="6"/>
      <c r="E78" s="6"/>
      <c r="F78" s="49">
        <v>1461</v>
      </c>
      <c r="G78" s="15">
        <v>127</v>
      </c>
      <c r="H78" s="15">
        <v>392</v>
      </c>
      <c r="I78" s="15">
        <v>404</v>
      </c>
      <c r="J78" s="16">
        <v>538</v>
      </c>
      <c r="K78" s="35">
        <f>G78/F78</f>
        <v>8.6926762491444209E-2</v>
      </c>
      <c r="L78" s="18">
        <f>H78/F78</f>
        <v>0.26830937713894593</v>
      </c>
      <c r="M78" s="18">
        <f>I78/F78</f>
        <v>0.27652292950034224</v>
      </c>
      <c r="N78" s="74">
        <f>J78/F78</f>
        <v>0.36824093086926762</v>
      </c>
      <c r="O78" s="79" t="s">
        <v>19</v>
      </c>
      <c r="P78" s="26">
        <f>N78-N77</f>
        <v>3.833376906555408E-2</v>
      </c>
      <c r="Q78" s="4"/>
    </row>
    <row r="79" spans="1:17" x14ac:dyDescent="0.25">
      <c r="A79" s="177"/>
      <c r="B79" s="6"/>
      <c r="C79" s="6"/>
      <c r="D79" s="6"/>
      <c r="E79" s="6"/>
      <c r="F79" s="14">
        <v>1208</v>
      </c>
      <c r="G79" s="30">
        <v>136</v>
      </c>
      <c r="H79" s="30">
        <v>373</v>
      </c>
      <c r="I79" s="30">
        <v>316</v>
      </c>
      <c r="J79" s="16">
        <v>383</v>
      </c>
      <c r="K79" s="35">
        <f>G79/F79</f>
        <v>0.11258278145695365</v>
      </c>
      <c r="L79" s="18">
        <f>H79/F79</f>
        <v>0.30877483443708609</v>
      </c>
      <c r="M79" s="18">
        <f>I79/F79</f>
        <v>0.26158940397350994</v>
      </c>
      <c r="N79" s="74">
        <f>J79/F79</f>
        <v>0.31705298013245031</v>
      </c>
      <c r="O79" s="79" t="s">
        <v>75</v>
      </c>
      <c r="P79" s="26">
        <f>N79-N77</f>
        <v>-1.2854181671263232E-2</v>
      </c>
      <c r="Q79" s="4"/>
    </row>
    <row r="80" spans="1:17" ht="15.75" thickBot="1" x14ac:dyDescent="0.3">
      <c r="A80" s="177"/>
      <c r="B80" s="6"/>
      <c r="C80" s="6"/>
      <c r="D80" s="6"/>
      <c r="E80" s="6"/>
      <c r="F80" s="20">
        <v>295</v>
      </c>
      <c r="G80" s="31">
        <v>63</v>
      </c>
      <c r="H80" s="31">
        <v>111</v>
      </c>
      <c r="I80" s="31">
        <v>61</v>
      </c>
      <c r="J80" s="22">
        <v>60</v>
      </c>
      <c r="K80" s="38">
        <f>G80/F80</f>
        <v>0.2135593220338983</v>
      </c>
      <c r="L80" s="23">
        <f>H80/F80</f>
        <v>0.37627118644067797</v>
      </c>
      <c r="M80" s="23">
        <f>I80/F80</f>
        <v>0.20677966101694914</v>
      </c>
      <c r="N80" s="24">
        <f>J80/F80</f>
        <v>0.20338983050847459</v>
      </c>
      <c r="O80" s="79" t="s">
        <v>76</v>
      </c>
      <c r="P80" s="26">
        <f>N80-N77</f>
        <v>-0.12651733129523896</v>
      </c>
      <c r="Q80" s="4"/>
    </row>
    <row r="81" spans="1:17" ht="15.75" thickBot="1" x14ac:dyDescent="0.3">
      <c r="A81" s="177"/>
      <c r="B81" s="39"/>
      <c r="C81" s="39"/>
      <c r="D81" s="39"/>
      <c r="E81" s="39"/>
      <c r="F81" s="25"/>
      <c r="G81" s="25"/>
      <c r="H81" s="25"/>
      <c r="I81" s="25"/>
      <c r="J81" s="25"/>
      <c r="K81" s="26"/>
      <c r="L81" s="26"/>
      <c r="M81" s="26"/>
      <c r="N81" s="26"/>
      <c r="O81" s="27"/>
      <c r="P81" s="3"/>
      <c r="Q81" s="4"/>
    </row>
    <row r="82" spans="1:17" x14ac:dyDescent="0.25">
      <c r="A82" s="177"/>
      <c r="B82" s="6">
        <v>91525</v>
      </c>
      <c r="C82" s="6" t="s">
        <v>27</v>
      </c>
      <c r="D82" s="6">
        <v>3</v>
      </c>
      <c r="E82" s="6" t="s">
        <v>16</v>
      </c>
      <c r="F82" s="8">
        <v>8282</v>
      </c>
      <c r="G82" s="9">
        <v>1221</v>
      </c>
      <c r="H82" s="9">
        <v>2305</v>
      </c>
      <c r="I82" s="9">
        <v>1790</v>
      </c>
      <c r="J82" s="10">
        <v>2966</v>
      </c>
      <c r="K82" s="34">
        <f>G82/F82</f>
        <v>0.14742815744989132</v>
      </c>
      <c r="L82" s="12">
        <f>H82/F82</f>
        <v>0.27831441680753444</v>
      </c>
      <c r="M82" s="12">
        <f>I82/F82</f>
        <v>0.21613136923448442</v>
      </c>
      <c r="N82" s="80">
        <f>J82/F82</f>
        <v>0.35812605650808982</v>
      </c>
      <c r="O82" s="79" t="s">
        <v>17</v>
      </c>
      <c r="P82" s="25" t="s">
        <v>97</v>
      </c>
      <c r="Q82" s="4"/>
    </row>
    <row r="83" spans="1:17" x14ac:dyDescent="0.25">
      <c r="A83" s="177"/>
      <c r="B83" s="6"/>
      <c r="C83" s="6" t="s">
        <v>21</v>
      </c>
      <c r="D83" s="6"/>
      <c r="E83" s="6"/>
      <c r="F83" s="14">
        <v>3994</v>
      </c>
      <c r="G83" s="15">
        <v>464</v>
      </c>
      <c r="H83" s="15">
        <v>1057</v>
      </c>
      <c r="I83" s="15">
        <v>859</v>
      </c>
      <c r="J83" s="16">
        <v>1614</v>
      </c>
      <c r="K83" s="35">
        <f>G83/F83</f>
        <v>0.11617426139208813</v>
      </c>
      <c r="L83" s="18">
        <f>H83/F83</f>
        <v>0.26464697045568353</v>
      </c>
      <c r="M83" s="18">
        <f>I83/F83</f>
        <v>0.21507260891337004</v>
      </c>
      <c r="N83" s="74">
        <f>J83/F83</f>
        <v>0.40410615923885829</v>
      </c>
      <c r="O83" s="79" t="s">
        <v>19</v>
      </c>
      <c r="P83" s="26">
        <f>N83-N82</f>
        <v>4.5980102730768468E-2</v>
      </c>
      <c r="Q83" s="4"/>
    </row>
    <row r="84" spans="1:17" x14ac:dyDescent="0.25">
      <c r="A84" s="177"/>
      <c r="B84" s="6"/>
      <c r="C84" s="6"/>
      <c r="D84" s="6"/>
      <c r="E84" s="6"/>
      <c r="F84" s="14">
        <v>3394</v>
      </c>
      <c r="G84" s="30">
        <v>552</v>
      </c>
      <c r="H84" s="30">
        <v>947</v>
      </c>
      <c r="I84" s="30">
        <v>736</v>
      </c>
      <c r="J84" s="16">
        <v>1159</v>
      </c>
      <c r="K84" s="35">
        <f>G84/F84</f>
        <v>0.16263995285798469</v>
      </c>
      <c r="L84" s="18">
        <f>H84/F84</f>
        <v>0.27902180318208603</v>
      </c>
      <c r="M84" s="18">
        <f>I84/F84</f>
        <v>0.2168532704773129</v>
      </c>
      <c r="N84" s="74">
        <f>J84/F84</f>
        <v>0.34148497348261636</v>
      </c>
      <c r="O84" s="79" t="s">
        <v>75</v>
      </c>
      <c r="P84" s="26">
        <f>N84-N82</f>
        <v>-1.6641083025473458E-2</v>
      </c>
      <c r="Q84" s="4"/>
    </row>
    <row r="85" spans="1:17" ht="15.75" thickBot="1" x14ac:dyDescent="0.3">
      <c r="A85" s="177"/>
      <c r="B85" s="6"/>
      <c r="C85" s="6"/>
      <c r="D85" s="6"/>
      <c r="E85" s="6"/>
      <c r="F85" s="20">
        <v>824</v>
      </c>
      <c r="G85" s="31">
        <v>200</v>
      </c>
      <c r="H85" s="31">
        <v>283</v>
      </c>
      <c r="I85" s="31">
        <v>171</v>
      </c>
      <c r="J85" s="22">
        <v>170</v>
      </c>
      <c r="K85" s="38">
        <f>G85/F85</f>
        <v>0.24271844660194175</v>
      </c>
      <c r="L85" s="23">
        <f>H85/F85</f>
        <v>0.34344660194174759</v>
      </c>
      <c r="M85" s="23">
        <f>I85/F85</f>
        <v>0.20752427184466019</v>
      </c>
      <c r="N85" s="24">
        <f>J85/F85</f>
        <v>0.20631067961165048</v>
      </c>
      <c r="O85" s="79" t="s">
        <v>76</v>
      </c>
      <c r="P85" s="26">
        <f>N85-N82</f>
        <v>-0.15181537689643934</v>
      </c>
      <c r="Q85" s="4"/>
    </row>
    <row r="86" spans="1:17" ht="15.75" thickBot="1" x14ac:dyDescent="0.3">
      <c r="A86" s="177"/>
      <c r="B86" s="39"/>
      <c r="C86" s="39"/>
      <c r="D86" s="39"/>
      <c r="E86" s="39"/>
      <c r="F86" s="25"/>
      <c r="G86" s="25"/>
      <c r="H86" s="25"/>
      <c r="I86" s="25"/>
      <c r="J86" s="25"/>
      <c r="K86" s="26"/>
      <c r="L86" s="26"/>
      <c r="M86" s="26"/>
      <c r="N86" s="26"/>
      <c r="O86" s="27"/>
      <c r="P86" s="3"/>
      <c r="Q86" s="4"/>
    </row>
    <row r="87" spans="1:17" x14ac:dyDescent="0.25">
      <c r="A87" s="177"/>
      <c r="B87" s="6">
        <v>91527</v>
      </c>
      <c r="C87" s="6" t="s">
        <v>73</v>
      </c>
      <c r="D87" s="6">
        <v>3</v>
      </c>
      <c r="E87" s="6" t="s">
        <v>16</v>
      </c>
      <c r="F87" s="36">
        <v>1354</v>
      </c>
      <c r="G87" s="9">
        <v>182</v>
      </c>
      <c r="H87" s="9">
        <v>481</v>
      </c>
      <c r="I87" s="9">
        <v>331</v>
      </c>
      <c r="J87" s="10">
        <v>360</v>
      </c>
      <c r="K87" s="34">
        <f>G87/F87</f>
        <v>0.13441654357459379</v>
      </c>
      <c r="L87" s="12">
        <f>H87/F87</f>
        <v>0.35524372230428358</v>
      </c>
      <c r="M87" s="12">
        <f>I87/F87</f>
        <v>0.24446085672082718</v>
      </c>
      <c r="N87" s="13">
        <f>J87/F87</f>
        <v>0.26587887740029542</v>
      </c>
      <c r="O87" s="79" t="s">
        <v>17</v>
      </c>
      <c r="P87" s="25" t="s">
        <v>97</v>
      </c>
      <c r="Q87" s="4"/>
    </row>
    <row r="88" spans="1:17" x14ac:dyDescent="0.25">
      <c r="A88" s="177"/>
      <c r="B88" s="6"/>
      <c r="C88" s="6"/>
      <c r="D88" s="6"/>
      <c r="E88" s="6"/>
      <c r="F88" s="49">
        <v>412</v>
      </c>
      <c r="G88" s="15">
        <v>70</v>
      </c>
      <c r="H88" s="15">
        <v>141</v>
      </c>
      <c r="I88" s="15">
        <v>86</v>
      </c>
      <c r="J88" s="16">
        <v>115</v>
      </c>
      <c r="K88" s="35">
        <f>G88/F88</f>
        <v>0.16990291262135923</v>
      </c>
      <c r="L88" s="18">
        <f>H88/F88</f>
        <v>0.34223300970873788</v>
      </c>
      <c r="M88" s="18">
        <f>I88/F88</f>
        <v>0.20873786407766989</v>
      </c>
      <c r="N88" s="19">
        <f>J88/F88</f>
        <v>0.279126213592233</v>
      </c>
      <c r="O88" s="79" t="s">
        <v>19</v>
      </c>
      <c r="P88" s="26">
        <f>N88-N87</f>
        <v>1.3247336191937575E-2</v>
      </c>
      <c r="Q88" s="4"/>
    </row>
    <row r="89" spans="1:17" x14ac:dyDescent="0.25">
      <c r="A89" s="177"/>
      <c r="B89" s="6"/>
      <c r="C89" s="6"/>
      <c r="D89" s="6"/>
      <c r="E89" s="6"/>
      <c r="F89" s="14">
        <v>683</v>
      </c>
      <c r="G89" s="30">
        <v>62</v>
      </c>
      <c r="H89" s="30">
        <v>232</v>
      </c>
      <c r="I89" s="30">
        <v>181</v>
      </c>
      <c r="J89" s="16">
        <v>208</v>
      </c>
      <c r="K89" s="35">
        <f>G89/F89</f>
        <v>9.0775988286969256E-2</v>
      </c>
      <c r="L89" s="18">
        <f>H89/F89</f>
        <v>0.3396778916544656</v>
      </c>
      <c r="M89" s="18">
        <f>I89/F89</f>
        <v>0.26500732064421667</v>
      </c>
      <c r="N89" s="74">
        <f>J89/F89</f>
        <v>0.30453879941434847</v>
      </c>
      <c r="O89" s="79" t="s">
        <v>75</v>
      </c>
      <c r="P89" s="26">
        <f>N89-N87</f>
        <v>3.865992201405305E-2</v>
      </c>
      <c r="Q89" s="4"/>
    </row>
    <row r="90" spans="1:17" ht="15.75" thickBot="1" x14ac:dyDescent="0.3">
      <c r="A90" s="177"/>
      <c r="B90" s="6"/>
      <c r="C90" s="6"/>
      <c r="D90" s="6"/>
      <c r="E90" s="6"/>
      <c r="F90" s="37">
        <v>235</v>
      </c>
      <c r="G90" s="21">
        <v>49</v>
      </c>
      <c r="H90" s="21">
        <v>96</v>
      </c>
      <c r="I90" s="21">
        <v>54</v>
      </c>
      <c r="J90" s="22">
        <v>36</v>
      </c>
      <c r="K90" s="38">
        <f>G90/F90</f>
        <v>0.20851063829787234</v>
      </c>
      <c r="L90" s="23">
        <f>H90/F90</f>
        <v>0.40851063829787232</v>
      </c>
      <c r="M90" s="23">
        <f>I90/F90</f>
        <v>0.22978723404255319</v>
      </c>
      <c r="N90" s="24">
        <f>J90/F90</f>
        <v>0.15319148936170213</v>
      </c>
      <c r="O90" s="79" t="s">
        <v>76</v>
      </c>
      <c r="P90" s="26">
        <f>N90-N87</f>
        <v>-0.11268738803859329</v>
      </c>
      <c r="Q90" s="4"/>
    </row>
    <row r="91" spans="1:17" ht="15.75" thickBot="1" x14ac:dyDescent="0.3">
      <c r="A91" s="177"/>
      <c r="B91" s="39"/>
      <c r="C91" s="39"/>
      <c r="D91" s="39"/>
      <c r="E91" s="39"/>
      <c r="F91" s="5"/>
      <c r="G91" s="5"/>
      <c r="H91" s="5"/>
      <c r="I91" s="5"/>
      <c r="J91" s="25"/>
      <c r="K91" s="3"/>
      <c r="L91" s="3"/>
      <c r="M91" s="3"/>
      <c r="N91" s="3"/>
      <c r="O91" s="4"/>
      <c r="P91" s="3"/>
      <c r="Q91" s="4"/>
    </row>
    <row r="92" spans="1:17" x14ac:dyDescent="0.25">
      <c r="A92" s="177"/>
      <c r="B92" s="6">
        <v>91523</v>
      </c>
      <c r="C92" s="6" t="s">
        <v>33</v>
      </c>
      <c r="D92" s="6">
        <v>3</v>
      </c>
      <c r="E92" s="6" t="s">
        <v>23</v>
      </c>
      <c r="F92" s="8">
        <v>8165</v>
      </c>
      <c r="G92" s="9">
        <v>1817</v>
      </c>
      <c r="H92" s="9">
        <v>3101</v>
      </c>
      <c r="I92" s="9">
        <v>2671</v>
      </c>
      <c r="J92" s="10">
        <v>576</v>
      </c>
      <c r="K92" s="34">
        <f>G92/F92</f>
        <v>0.22253521126760564</v>
      </c>
      <c r="L92" s="12">
        <f>H92/F92</f>
        <v>0.37979179424372322</v>
      </c>
      <c r="M92" s="12">
        <f>I92/F92</f>
        <v>0.32712798530312309</v>
      </c>
      <c r="N92" s="13">
        <f>J92/F92</f>
        <v>7.0545009185548069E-2</v>
      </c>
      <c r="O92" s="79" t="s">
        <v>17</v>
      </c>
      <c r="P92" s="25" t="s">
        <v>97</v>
      </c>
      <c r="Q92" s="4"/>
    </row>
    <row r="93" spans="1:17" x14ac:dyDescent="0.25">
      <c r="A93" s="177"/>
      <c r="B93" s="6"/>
      <c r="C93" s="6" t="s">
        <v>18</v>
      </c>
      <c r="D93" s="6"/>
      <c r="E93" s="6"/>
      <c r="F93" s="14">
        <v>4254</v>
      </c>
      <c r="G93" s="15">
        <v>798</v>
      </c>
      <c r="H93" s="15">
        <v>1602</v>
      </c>
      <c r="I93" s="15">
        <v>1482</v>
      </c>
      <c r="J93" s="16">
        <v>372</v>
      </c>
      <c r="K93" s="35">
        <f>G93/F93</f>
        <v>0.18758815232722145</v>
      </c>
      <c r="L93" s="18">
        <f>H93/F93</f>
        <v>0.37658674188998592</v>
      </c>
      <c r="M93" s="18">
        <f>I93/F93</f>
        <v>0.34837799717912554</v>
      </c>
      <c r="N93" s="19">
        <f>J93/F93</f>
        <v>8.744710860366714E-2</v>
      </c>
      <c r="O93" s="79" t="s">
        <v>19</v>
      </c>
      <c r="P93" s="26">
        <f>N93-N92</f>
        <v>1.6902099418119071E-2</v>
      </c>
      <c r="Q93" s="4"/>
    </row>
    <row r="94" spans="1:17" x14ac:dyDescent="0.25">
      <c r="A94" s="177"/>
      <c r="B94" s="6"/>
      <c r="C94" s="6"/>
      <c r="D94" s="6"/>
      <c r="E94" s="6"/>
      <c r="F94" s="14">
        <v>3290</v>
      </c>
      <c r="G94" s="30">
        <v>784</v>
      </c>
      <c r="H94" s="30">
        <v>1279</v>
      </c>
      <c r="I94" s="30">
        <v>1047</v>
      </c>
      <c r="J94" s="16">
        <v>180</v>
      </c>
      <c r="K94" s="35">
        <f>G94/F94</f>
        <v>0.23829787234042554</v>
      </c>
      <c r="L94" s="18">
        <f>H94/F94</f>
        <v>0.38875379939209725</v>
      </c>
      <c r="M94" s="18">
        <f>I94/F94</f>
        <v>0.31823708206686929</v>
      </c>
      <c r="N94" s="19">
        <f>J94/F94</f>
        <v>5.4711246200607903E-2</v>
      </c>
      <c r="O94" s="79" t="s">
        <v>75</v>
      </c>
      <c r="P94" s="26">
        <f>N94-N92</f>
        <v>-1.5833762984940165E-2</v>
      </c>
      <c r="Q94" s="4"/>
    </row>
    <row r="95" spans="1:17" ht="15.75" thickBot="1" x14ac:dyDescent="0.3">
      <c r="A95" s="177"/>
      <c r="B95" s="6"/>
      <c r="C95" s="6"/>
      <c r="D95" s="6"/>
      <c r="E95" s="6"/>
      <c r="F95" s="37">
        <v>533</v>
      </c>
      <c r="G95" s="21">
        <v>202</v>
      </c>
      <c r="H95" s="21">
        <v>191</v>
      </c>
      <c r="I95" s="21">
        <v>122</v>
      </c>
      <c r="J95" s="22">
        <v>18</v>
      </c>
      <c r="K95" s="38">
        <f>G95/F95</f>
        <v>0.37898686679174481</v>
      </c>
      <c r="L95" s="23">
        <f>H95/F95</f>
        <v>0.35834896810506567</v>
      </c>
      <c r="M95" s="23">
        <f>I95/F95</f>
        <v>0.22889305816135083</v>
      </c>
      <c r="N95" s="24">
        <f>J95/F95</f>
        <v>3.3771106941838651E-2</v>
      </c>
      <c r="O95" s="79" t="s">
        <v>76</v>
      </c>
      <c r="P95" s="26">
        <f>N95-N92</f>
        <v>-3.6773902243709418E-2</v>
      </c>
      <c r="Q95" s="4"/>
    </row>
    <row r="96" spans="1:17" ht="15.75" thickBot="1" x14ac:dyDescent="0.3">
      <c r="A96" s="177"/>
      <c r="B96" s="39"/>
      <c r="C96" s="39"/>
      <c r="D96" s="39"/>
      <c r="E96" s="39"/>
      <c r="F96" s="5"/>
      <c r="G96" s="5"/>
      <c r="H96" s="5"/>
      <c r="I96" s="5"/>
      <c r="J96" s="25"/>
      <c r="K96" s="2"/>
      <c r="L96" s="2"/>
      <c r="M96" s="2"/>
      <c r="N96" s="2"/>
      <c r="O96" s="4"/>
      <c r="P96" s="3"/>
      <c r="Q96" s="4"/>
    </row>
    <row r="97" spans="1:17" x14ac:dyDescent="0.25">
      <c r="A97" s="177"/>
      <c r="B97" s="6">
        <v>91524</v>
      </c>
      <c r="C97" s="6" t="s">
        <v>34</v>
      </c>
      <c r="D97" s="6">
        <v>3</v>
      </c>
      <c r="E97" s="6" t="s">
        <v>23</v>
      </c>
      <c r="F97" s="8">
        <v>8150</v>
      </c>
      <c r="G97" s="9">
        <v>2465</v>
      </c>
      <c r="H97" s="9">
        <v>2937</v>
      </c>
      <c r="I97" s="9">
        <v>1787</v>
      </c>
      <c r="J97" s="10">
        <v>961</v>
      </c>
      <c r="K97" s="34">
        <f>G97/F97</f>
        <v>0.30245398773006132</v>
      </c>
      <c r="L97" s="12">
        <f>H97/F97</f>
        <v>0.36036809815950921</v>
      </c>
      <c r="M97" s="12">
        <f>I97/F97</f>
        <v>0.21926380368098158</v>
      </c>
      <c r="N97" s="13">
        <f>J97/F97</f>
        <v>0.11791411042944785</v>
      </c>
      <c r="O97" s="79" t="s">
        <v>17</v>
      </c>
      <c r="P97" s="25" t="s">
        <v>97</v>
      </c>
      <c r="Q97" s="4"/>
    </row>
    <row r="98" spans="1:17" x14ac:dyDescent="0.25">
      <c r="A98" s="177"/>
      <c r="B98" s="6"/>
      <c r="C98" s="6" t="s">
        <v>30</v>
      </c>
      <c r="D98" s="6"/>
      <c r="E98" s="6"/>
      <c r="F98" s="14">
        <v>4219</v>
      </c>
      <c r="G98" s="15">
        <v>1081</v>
      </c>
      <c r="H98" s="15">
        <v>1558</v>
      </c>
      <c r="I98" s="15">
        <v>1019</v>
      </c>
      <c r="J98" s="16">
        <v>561</v>
      </c>
      <c r="K98" s="35">
        <f>G98/F98</f>
        <v>0.25622185351979143</v>
      </c>
      <c r="L98" s="18">
        <f>H98/F98</f>
        <v>0.36928182033657264</v>
      </c>
      <c r="M98" s="18">
        <f>I98/F98</f>
        <v>0.24152642806352217</v>
      </c>
      <c r="N98" s="19">
        <f>J98/F98</f>
        <v>0.13296989808011378</v>
      </c>
      <c r="O98" s="79" t="s">
        <v>19</v>
      </c>
      <c r="P98" s="26">
        <f>N98-N97</f>
        <v>1.5055787650665925E-2</v>
      </c>
      <c r="Q98" s="4"/>
    </row>
    <row r="99" spans="1:17" x14ac:dyDescent="0.25">
      <c r="A99" s="177"/>
      <c r="B99" s="6"/>
      <c r="C99" s="6"/>
      <c r="D99" s="6"/>
      <c r="E99" s="6"/>
      <c r="F99" s="14">
        <v>3279</v>
      </c>
      <c r="G99" s="30">
        <v>1068</v>
      </c>
      <c r="H99" s="30">
        <v>1181</v>
      </c>
      <c r="I99" s="30">
        <v>670</v>
      </c>
      <c r="J99" s="16">
        <v>360</v>
      </c>
      <c r="K99" s="35">
        <f>G99/F99</f>
        <v>0.32570905763952424</v>
      </c>
      <c r="L99" s="18">
        <f>H99/F99</f>
        <v>0.36017078377554135</v>
      </c>
      <c r="M99" s="18">
        <f>I99/F99</f>
        <v>0.20433058859408357</v>
      </c>
      <c r="N99" s="19">
        <f>J99/F99</f>
        <v>0.10978956999085086</v>
      </c>
      <c r="O99" s="79" t="s">
        <v>75</v>
      </c>
      <c r="P99" s="26">
        <f>N99-N97</f>
        <v>-8.1245404385969916E-3</v>
      </c>
      <c r="Q99" s="4"/>
    </row>
    <row r="100" spans="1:17" ht="15.75" thickBot="1" x14ac:dyDescent="0.3">
      <c r="A100" s="177"/>
      <c r="B100" s="6"/>
      <c r="C100" s="6"/>
      <c r="D100" s="6"/>
      <c r="E100" s="6"/>
      <c r="F100" s="37">
        <v>562</v>
      </c>
      <c r="G100" s="21">
        <v>271</v>
      </c>
      <c r="H100" s="21">
        <v>178</v>
      </c>
      <c r="I100" s="21">
        <v>84</v>
      </c>
      <c r="J100" s="22">
        <v>29</v>
      </c>
      <c r="K100" s="38">
        <f>G100/F100</f>
        <v>0.48220640569395018</v>
      </c>
      <c r="L100" s="23">
        <f>H100/F100</f>
        <v>0.31672597864768681</v>
      </c>
      <c r="M100" s="23">
        <f>I100/F100</f>
        <v>0.1494661921708185</v>
      </c>
      <c r="N100" s="24">
        <f>J100/F100</f>
        <v>5.1601423487544484E-2</v>
      </c>
      <c r="O100" s="79" t="s">
        <v>76</v>
      </c>
      <c r="P100" s="26">
        <f>N100-N97</f>
        <v>-6.631268694190337E-2</v>
      </c>
      <c r="Q100" s="4"/>
    </row>
    <row r="101" spans="1:17" x14ac:dyDescent="0.25">
      <c r="A101" s="177"/>
      <c r="B101" s="39"/>
      <c r="C101" s="39"/>
      <c r="D101" s="39"/>
      <c r="E101" s="39"/>
      <c r="F101" s="5"/>
      <c r="G101" s="5"/>
      <c r="H101" s="5"/>
      <c r="I101" s="5"/>
      <c r="J101" s="25"/>
      <c r="K101" s="2"/>
      <c r="L101" s="2"/>
      <c r="M101" s="2"/>
      <c r="N101" s="2"/>
      <c r="O101" s="4"/>
      <c r="P101" s="3"/>
      <c r="Q101" s="4"/>
    </row>
    <row r="102" spans="1:17" ht="15.75" thickBot="1" x14ac:dyDescent="0.3">
      <c r="A102" s="177"/>
      <c r="B102" s="39"/>
      <c r="C102" s="39"/>
      <c r="D102" s="39"/>
      <c r="E102" s="39"/>
      <c r="F102" s="5"/>
      <c r="G102" s="5"/>
      <c r="H102" s="5"/>
      <c r="I102" s="5"/>
      <c r="J102" s="25"/>
      <c r="K102" s="2"/>
      <c r="L102" s="2"/>
      <c r="M102" s="2"/>
      <c r="N102" s="2"/>
      <c r="O102" s="4"/>
      <c r="P102" s="3"/>
      <c r="Q102" s="4"/>
    </row>
    <row r="103" spans="1:17" x14ac:dyDescent="0.25">
      <c r="A103" s="177"/>
      <c r="B103" s="6">
        <v>91526</v>
      </c>
      <c r="C103" s="6" t="s">
        <v>35</v>
      </c>
      <c r="D103" s="6">
        <v>3</v>
      </c>
      <c r="E103" s="6" t="s">
        <v>23</v>
      </c>
      <c r="F103" s="8">
        <v>6185</v>
      </c>
      <c r="G103" s="9">
        <v>1571</v>
      </c>
      <c r="H103" s="9">
        <v>2458</v>
      </c>
      <c r="I103" s="9">
        <v>1310</v>
      </c>
      <c r="J103" s="10">
        <v>846</v>
      </c>
      <c r="K103" s="34">
        <f>G103/F103</f>
        <v>0.25400161681487471</v>
      </c>
      <c r="L103" s="12">
        <f>H103/F103</f>
        <v>0.39741309620048504</v>
      </c>
      <c r="M103" s="12">
        <f>I103/F103</f>
        <v>0.211802748585287</v>
      </c>
      <c r="N103" s="13">
        <f>J103/F103</f>
        <v>0.13678253839935328</v>
      </c>
      <c r="O103" s="79" t="s">
        <v>17</v>
      </c>
      <c r="P103" s="25" t="s">
        <v>97</v>
      </c>
      <c r="Q103" s="4"/>
    </row>
    <row r="104" spans="1:17" x14ac:dyDescent="0.25">
      <c r="A104" s="177"/>
      <c r="B104" s="6"/>
      <c r="C104" s="6" t="s">
        <v>30</v>
      </c>
      <c r="D104" s="6"/>
      <c r="E104" s="6"/>
      <c r="F104" s="14">
        <v>3279</v>
      </c>
      <c r="G104" s="15">
        <v>720</v>
      </c>
      <c r="H104" s="15">
        <v>1294</v>
      </c>
      <c r="I104" s="15">
        <v>734</v>
      </c>
      <c r="J104" s="16">
        <v>531</v>
      </c>
      <c r="K104" s="35">
        <f>G104/F104</f>
        <v>0.21957913998170173</v>
      </c>
      <c r="L104" s="18">
        <f>H104/F104</f>
        <v>0.3946325099115584</v>
      </c>
      <c r="M104" s="18">
        <f>I104/F104</f>
        <v>0.22384873437023484</v>
      </c>
      <c r="N104" s="19">
        <f>J104/F104</f>
        <v>0.16193961573650503</v>
      </c>
      <c r="O104" s="79" t="s">
        <v>19</v>
      </c>
      <c r="P104" s="26">
        <f>N104-N103</f>
        <v>2.5157077337151751E-2</v>
      </c>
      <c r="Q104" s="4"/>
    </row>
    <row r="105" spans="1:17" x14ac:dyDescent="0.25">
      <c r="A105" s="177"/>
      <c r="B105" s="6"/>
      <c r="C105" s="6"/>
      <c r="D105" s="6"/>
      <c r="E105" s="6"/>
      <c r="F105" s="14">
        <v>2467</v>
      </c>
      <c r="G105" s="15">
        <v>674</v>
      </c>
      <c r="H105" s="15">
        <v>1000</v>
      </c>
      <c r="I105" s="15">
        <v>513</v>
      </c>
      <c r="J105" s="16">
        <v>280</v>
      </c>
      <c r="K105" s="35">
        <f>G105/F105</f>
        <v>0.27320632346980139</v>
      </c>
      <c r="L105" s="18">
        <f>H105/F105</f>
        <v>0.40535062829347385</v>
      </c>
      <c r="M105" s="18">
        <f>I105/F105</f>
        <v>0.20794487231455208</v>
      </c>
      <c r="N105" s="19">
        <f>J105/F105</f>
        <v>0.11349817592217268</v>
      </c>
      <c r="O105" s="79" t="s">
        <v>75</v>
      </c>
      <c r="P105" s="26">
        <f>N105-N103</f>
        <v>-2.3284362477180603E-2</v>
      </c>
      <c r="Q105" s="4"/>
    </row>
    <row r="106" spans="1:17" ht="15.75" thickBot="1" x14ac:dyDescent="0.3">
      <c r="A106" s="177"/>
      <c r="B106" s="6"/>
      <c r="C106" s="6"/>
      <c r="D106" s="6"/>
      <c r="E106" s="6"/>
      <c r="F106" s="37">
        <v>399</v>
      </c>
      <c r="G106" s="21">
        <v>166</v>
      </c>
      <c r="H106" s="21">
        <v>155</v>
      </c>
      <c r="I106" s="21">
        <v>54</v>
      </c>
      <c r="J106" s="22">
        <v>24</v>
      </c>
      <c r="K106" s="38">
        <f>G106/F106</f>
        <v>0.41604010025062654</v>
      </c>
      <c r="L106" s="23">
        <f>H106/F106</f>
        <v>0.38847117794486213</v>
      </c>
      <c r="M106" s="23">
        <f>I106/F106</f>
        <v>0.13533834586466165</v>
      </c>
      <c r="N106" s="24">
        <f>J106/F106</f>
        <v>6.0150375939849621E-2</v>
      </c>
      <c r="O106" s="79" t="s">
        <v>76</v>
      </c>
      <c r="P106" s="26">
        <f>N106-N103</f>
        <v>-7.6632162459503661E-2</v>
      </c>
      <c r="Q106" s="4"/>
    </row>
    <row r="107" spans="1:17" x14ac:dyDescent="0.25">
      <c r="B107" s="39"/>
      <c r="C107" s="39"/>
      <c r="D107" s="39"/>
      <c r="E107" s="39"/>
      <c r="F107" s="39"/>
      <c r="G107" s="39"/>
      <c r="H107" s="39"/>
      <c r="I107" s="39"/>
      <c r="J107" s="3"/>
      <c r="K107" s="3"/>
      <c r="L107" s="3"/>
      <c r="M107" s="3"/>
      <c r="N107" s="3"/>
      <c r="O107" s="4"/>
      <c r="P107" s="3"/>
      <c r="Q107" s="4"/>
    </row>
    <row r="108" spans="1:17" x14ac:dyDescent="0.25">
      <c r="A108" s="172" t="s">
        <v>7</v>
      </c>
      <c r="B108" s="172"/>
      <c r="C108" s="172"/>
      <c r="D108" s="172"/>
      <c r="E108" s="172"/>
      <c r="F108" s="172"/>
      <c r="G108" s="172"/>
      <c r="H108" s="172"/>
      <c r="I108" s="172"/>
      <c r="J108" s="172"/>
      <c r="K108" s="172"/>
      <c r="L108" s="172"/>
      <c r="M108" s="172"/>
      <c r="N108" s="172"/>
      <c r="O108" s="172"/>
      <c r="P108" s="172"/>
      <c r="Q108" s="172"/>
    </row>
    <row r="109" spans="1:17" x14ac:dyDescent="0.25">
      <c r="A109" s="7"/>
      <c r="B109" s="7"/>
      <c r="C109" s="7"/>
      <c r="D109" s="7"/>
      <c r="E109" s="7"/>
      <c r="F109" s="7"/>
      <c r="G109" s="7"/>
      <c r="H109" s="7"/>
      <c r="I109" s="7"/>
      <c r="J109" s="7"/>
      <c r="K109" s="7"/>
      <c r="L109" s="7"/>
      <c r="M109" s="7"/>
      <c r="N109" s="7"/>
      <c r="O109" s="7"/>
      <c r="P109" s="68"/>
      <c r="Q109" s="7"/>
    </row>
    <row r="110" spans="1:17" ht="15.75" thickBot="1" x14ac:dyDescent="0.3">
      <c r="B110" s="6" t="s">
        <v>9</v>
      </c>
      <c r="C110" s="1"/>
      <c r="D110" s="6" t="s">
        <v>10</v>
      </c>
      <c r="E110" s="6" t="s">
        <v>11</v>
      </c>
      <c r="F110" s="6" t="s">
        <v>12</v>
      </c>
      <c r="G110" s="6" t="s">
        <v>13</v>
      </c>
      <c r="H110" s="6" t="s">
        <v>2</v>
      </c>
      <c r="I110" s="6" t="s">
        <v>0</v>
      </c>
      <c r="J110" s="3" t="s">
        <v>1</v>
      </c>
      <c r="K110" s="3" t="s">
        <v>14</v>
      </c>
      <c r="L110" s="3" t="s">
        <v>4</v>
      </c>
      <c r="M110" s="3" t="s">
        <v>5</v>
      </c>
      <c r="N110" s="3" t="s">
        <v>6</v>
      </c>
      <c r="O110" s="4"/>
      <c r="P110" s="3"/>
      <c r="Q110" s="4"/>
    </row>
    <row r="111" spans="1:17" ht="15" customHeight="1" x14ac:dyDescent="0.25">
      <c r="A111" s="176" t="s">
        <v>77</v>
      </c>
      <c r="B111" s="40">
        <v>90940</v>
      </c>
      <c r="C111" s="40" t="s">
        <v>25</v>
      </c>
      <c r="D111" s="40">
        <v>1</v>
      </c>
      <c r="E111" s="40" t="s">
        <v>23</v>
      </c>
      <c r="F111" s="8">
        <v>28835</v>
      </c>
      <c r="G111" s="9">
        <v>6084</v>
      </c>
      <c r="H111" s="9">
        <v>9927</v>
      </c>
      <c r="I111" s="9">
        <v>8928</v>
      </c>
      <c r="J111" s="10">
        <v>3896</v>
      </c>
      <c r="K111" s="34">
        <f>G111/F111</f>
        <v>0.21099358418588521</v>
      </c>
      <c r="L111" s="12">
        <f>H111/F111</f>
        <v>0.34426911739205829</v>
      </c>
      <c r="M111" s="12">
        <f>I111/F111</f>
        <v>0.30962372117218656</v>
      </c>
      <c r="N111" s="13">
        <f>J111/F111</f>
        <v>0.13511357724986994</v>
      </c>
      <c r="O111" s="79" t="s">
        <v>17</v>
      </c>
      <c r="P111" s="25" t="s">
        <v>97</v>
      </c>
      <c r="Q111" s="4"/>
    </row>
    <row r="112" spans="1:17" x14ac:dyDescent="0.25">
      <c r="A112" s="176"/>
      <c r="B112" s="40"/>
      <c r="C112" s="40" t="s">
        <v>18</v>
      </c>
      <c r="D112" s="40"/>
      <c r="E112" s="40"/>
      <c r="F112" s="14">
        <v>13499</v>
      </c>
      <c r="G112" s="15">
        <v>2119</v>
      </c>
      <c r="H112" s="15">
        <v>4357</v>
      </c>
      <c r="I112" s="15">
        <v>3990</v>
      </c>
      <c r="J112" s="16">
        <v>2192</v>
      </c>
      <c r="K112" s="35">
        <f>G112/F112</f>
        <v>0.156974590710423</v>
      </c>
      <c r="L112" s="18">
        <f>H112/F112</f>
        <v>0.32276464923327652</v>
      </c>
      <c r="M112" s="18">
        <f>I112/F112</f>
        <v>0.29557745018149495</v>
      </c>
      <c r="N112" s="19">
        <f>J112/F112</f>
        <v>0.16238239869619972</v>
      </c>
      <c r="O112" s="79" t="s">
        <v>19</v>
      </c>
      <c r="P112" s="26">
        <f>N112-N111</f>
        <v>2.7268821446329777E-2</v>
      </c>
      <c r="Q112" s="4"/>
    </row>
    <row r="113" spans="1:17" x14ac:dyDescent="0.25">
      <c r="A113" s="176"/>
      <c r="B113" s="40"/>
      <c r="C113" s="40"/>
      <c r="D113" s="40"/>
      <c r="E113" s="40"/>
      <c r="F113" s="14">
        <v>12445</v>
      </c>
      <c r="G113" s="30">
        <v>2914</v>
      </c>
      <c r="H113" s="30">
        <v>4458</v>
      </c>
      <c r="I113" s="30">
        <v>3722</v>
      </c>
      <c r="J113" s="16">
        <v>1351</v>
      </c>
      <c r="K113" s="35">
        <f>G113/F113</f>
        <v>0.23415026114905585</v>
      </c>
      <c r="L113" s="18">
        <f>H113/F113</f>
        <v>0.35821615106468463</v>
      </c>
      <c r="M113" s="18">
        <f>I113/F113</f>
        <v>0.29907593411008437</v>
      </c>
      <c r="N113" s="19">
        <f>J113/F113</f>
        <v>0.10855765367617518</v>
      </c>
      <c r="O113" s="79" t="s">
        <v>75</v>
      </c>
      <c r="P113" s="26">
        <f>N113-N111</f>
        <v>-2.6555923573694767E-2</v>
      </c>
      <c r="Q113" s="4"/>
    </row>
    <row r="114" spans="1:17" ht="15.75" thickBot="1" x14ac:dyDescent="0.3">
      <c r="A114" s="176"/>
      <c r="B114" s="25"/>
      <c r="C114" s="25"/>
      <c r="D114" s="25"/>
      <c r="E114" s="25"/>
      <c r="F114" s="20">
        <v>2731</v>
      </c>
      <c r="G114" s="31">
        <v>979</v>
      </c>
      <c r="H114" s="31">
        <v>1055</v>
      </c>
      <c r="I114" s="31">
        <v>569</v>
      </c>
      <c r="J114" s="22">
        <v>128</v>
      </c>
      <c r="K114" s="38">
        <f>G114/F114</f>
        <v>0.35847674844379346</v>
      </c>
      <c r="L114" s="23">
        <f>H114/F114</f>
        <v>0.38630538264372027</v>
      </c>
      <c r="M114" s="23">
        <f>I114/F114</f>
        <v>0.20834859025997804</v>
      </c>
      <c r="N114" s="24">
        <f>J114/F114</f>
        <v>4.6869278652508235E-2</v>
      </c>
      <c r="O114" s="79" t="s">
        <v>76</v>
      </c>
      <c r="P114" s="26">
        <f>N114-N111</f>
        <v>-8.8244298597361714E-2</v>
      </c>
      <c r="Q114" s="4"/>
    </row>
    <row r="115" spans="1:17" ht="15.75" thickBot="1" x14ac:dyDescent="0.3">
      <c r="A115" s="176"/>
      <c r="B115" s="25"/>
      <c r="C115" s="25"/>
      <c r="D115" s="25"/>
      <c r="E115" s="25"/>
      <c r="F115" s="25"/>
      <c r="G115" s="25"/>
      <c r="H115" s="25"/>
      <c r="I115" s="25"/>
      <c r="J115" s="25"/>
      <c r="K115" s="26"/>
      <c r="L115" s="26"/>
      <c r="M115" s="26"/>
      <c r="N115" s="26"/>
      <c r="O115" s="27"/>
      <c r="P115" s="25"/>
      <c r="Q115" s="4"/>
    </row>
    <row r="116" spans="1:17" x14ac:dyDescent="0.25">
      <c r="A116" s="176"/>
      <c r="B116" s="25">
        <v>90944</v>
      </c>
      <c r="C116" s="25" t="s">
        <v>37</v>
      </c>
      <c r="D116" s="25">
        <v>1</v>
      </c>
      <c r="E116" s="25" t="s">
        <v>23</v>
      </c>
      <c r="F116" s="8">
        <v>26926</v>
      </c>
      <c r="G116" s="29">
        <v>6641</v>
      </c>
      <c r="H116" s="29">
        <v>8905</v>
      </c>
      <c r="I116" s="29">
        <v>7807</v>
      </c>
      <c r="J116" s="10">
        <v>3573</v>
      </c>
      <c r="K116" s="11">
        <f>G116/F116</f>
        <v>0.24663893634405407</v>
      </c>
      <c r="L116" s="12">
        <f>H116/F116</f>
        <v>0.33072123598009356</v>
      </c>
      <c r="M116" s="12">
        <f>I116/F116</f>
        <v>0.28994280620961155</v>
      </c>
      <c r="N116" s="13">
        <f>J116/F116</f>
        <v>0.13269702146624079</v>
      </c>
      <c r="O116" s="79" t="s">
        <v>17</v>
      </c>
      <c r="P116" s="25" t="s">
        <v>97</v>
      </c>
      <c r="Q116" s="4"/>
    </row>
    <row r="117" spans="1:17" x14ac:dyDescent="0.25">
      <c r="A117" s="176"/>
      <c r="B117" s="25"/>
      <c r="C117" s="25" t="s">
        <v>18</v>
      </c>
      <c r="D117" s="25"/>
      <c r="E117" s="25"/>
      <c r="F117" s="14">
        <v>12140</v>
      </c>
      <c r="G117" s="30">
        <v>2186</v>
      </c>
      <c r="H117" s="30">
        <v>3772</v>
      </c>
      <c r="I117" s="30">
        <v>3990</v>
      </c>
      <c r="J117" s="16">
        <v>2192</v>
      </c>
      <c r="K117" s="17">
        <f>G117/F117</f>
        <v>0.18006589785831961</v>
      </c>
      <c r="L117" s="18">
        <f>H117/F117</f>
        <v>0.31070840197693572</v>
      </c>
      <c r="M117" s="18">
        <f>I117/F117</f>
        <v>0.32866556836902799</v>
      </c>
      <c r="N117" s="19">
        <f>J117/F117</f>
        <v>0.18056013179571664</v>
      </c>
      <c r="O117" s="79" t="s">
        <v>19</v>
      </c>
      <c r="P117" s="26">
        <f>N117-N116</f>
        <v>4.786311032947585E-2</v>
      </c>
      <c r="Q117" s="4"/>
    </row>
    <row r="118" spans="1:17" x14ac:dyDescent="0.25">
      <c r="A118" s="176"/>
      <c r="B118" s="25"/>
      <c r="C118" s="25"/>
      <c r="D118" s="25"/>
      <c r="E118" s="25"/>
      <c r="F118" s="14">
        <v>12007</v>
      </c>
      <c r="G118" s="30">
        <v>3511</v>
      </c>
      <c r="H118" s="30">
        <v>4523</v>
      </c>
      <c r="I118" s="30">
        <v>3722</v>
      </c>
      <c r="J118" s="16">
        <v>1206</v>
      </c>
      <c r="K118" s="17">
        <f>G118/F118</f>
        <v>0.29241275922378612</v>
      </c>
      <c r="L118" s="18">
        <f>H118/F118</f>
        <v>0.37669692679270428</v>
      </c>
      <c r="M118" s="18">
        <f>I118/F118</f>
        <v>0.30998584159240444</v>
      </c>
      <c r="N118" s="19">
        <f>J118/F118</f>
        <v>0.10044140917797952</v>
      </c>
      <c r="O118" s="79" t="s">
        <v>75</v>
      </c>
      <c r="P118" s="26">
        <f>N118-N116</f>
        <v>-3.2255612288261279E-2</v>
      </c>
      <c r="Q118" s="4"/>
    </row>
    <row r="119" spans="1:17" ht="15.75" thickBot="1" x14ac:dyDescent="0.3">
      <c r="A119" s="176"/>
      <c r="B119" s="25"/>
      <c r="C119" s="25"/>
      <c r="D119" s="25"/>
      <c r="E119" s="25"/>
      <c r="F119" s="20">
        <v>2674</v>
      </c>
      <c r="G119" s="31">
        <v>1110</v>
      </c>
      <c r="H119" s="31">
        <v>911</v>
      </c>
      <c r="I119" s="31">
        <v>514</v>
      </c>
      <c r="J119" s="22">
        <v>139</v>
      </c>
      <c r="K119" s="28">
        <f>G119/F119</f>
        <v>0.41510845175766642</v>
      </c>
      <c r="L119" s="23">
        <f>H119/F119</f>
        <v>0.34068810770381452</v>
      </c>
      <c r="M119" s="23">
        <f>I119/F119</f>
        <v>0.19222139117427076</v>
      </c>
      <c r="N119" s="24">
        <f>J119/F119</f>
        <v>5.1982049364248314E-2</v>
      </c>
      <c r="O119" s="79" t="s">
        <v>76</v>
      </c>
      <c r="P119" s="26">
        <f>N119-N116</f>
        <v>-8.071497210199248E-2</v>
      </c>
      <c r="Q119" s="4"/>
    </row>
    <row r="120" spans="1:17" ht="15.75" thickBot="1" x14ac:dyDescent="0.3">
      <c r="A120" s="176"/>
      <c r="B120" s="25"/>
      <c r="C120" s="25"/>
      <c r="D120" s="25"/>
      <c r="E120" s="25"/>
      <c r="F120" s="25"/>
      <c r="G120" s="25"/>
      <c r="H120" s="25"/>
      <c r="I120" s="25"/>
      <c r="J120" s="25"/>
      <c r="K120" s="26"/>
      <c r="L120" s="26"/>
      <c r="M120" s="26"/>
      <c r="N120" s="26"/>
      <c r="O120" s="27"/>
      <c r="P120" s="25"/>
      <c r="Q120" s="4"/>
    </row>
    <row r="121" spans="1:17" x14ac:dyDescent="0.25">
      <c r="A121" s="176"/>
      <c r="B121" s="25">
        <v>90948</v>
      </c>
      <c r="C121" s="25" t="s">
        <v>38</v>
      </c>
      <c r="D121" s="25">
        <v>1</v>
      </c>
      <c r="E121" s="25" t="s">
        <v>23</v>
      </c>
      <c r="F121" s="8">
        <v>29719</v>
      </c>
      <c r="G121" s="29">
        <v>6956</v>
      </c>
      <c r="H121" s="29">
        <v>9951</v>
      </c>
      <c r="I121" s="29">
        <v>9141</v>
      </c>
      <c r="J121" s="10">
        <v>3671</v>
      </c>
      <c r="K121" s="11">
        <f>G121/F121</f>
        <v>0.23405901948248595</v>
      </c>
      <c r="L121" s="12">
        <f>H121/F121</f>
        <v>0.33483630001009457</v>
      </c>
      <c r="M121" s="12">
        <f>I121/F121</f>
        <v>0.30758100878226052</v>
      </c>
      <c r="N121" s="13">
        <f>J121/F121</f>
        <v>0.12352367172515899</v>
      </c>
      <c r="O121" s="79" t="s">
        <v>17</v>
      </c>
      <c r="P121" s="25" t="s">
        <v>97</v>
      </c>
      <c r="Q121" s="4"/>
    </row>
    <row r="122" spans="1:17" x14ac:dyDescent="0.25">
      <c r="A122" s="176"/>
      <c r="B122" s="3"/>
      <c r="C122" s="3" t="s">
        <v>18</v>
      </c>
      <c r="D122" s="3"/>
      <c r="E122" s="3"/>
      <c r="F122" s="14">
        <v>13797</v>
      </c>
      <c r="G122" s="30">
        <v>2361</v>
      </c>
      <c r="H122" s="30">
        <v>4305</v>
      </c>
      <c r="I122" s="30">
        <v>4830</v>
      </c>
      <c r="J122" s="16">
        <v>2301</v>
      </c>
      <c r="K122" s="17">
        <f>G122/F122</f>
        <v>0.17112415742552728</v>
      </c>
      <c r="L122" s="18">
        <f>H122/F122</f>
        <v>0.31202435312024351</v>
      </c>
      <c r="M122" s="18">
        <f>I122/F122</f>
        <v>0.35007610350076102</v>
      </c>
      <c r="N122" s="19">
        <f>J122/F122</f>
        <v>0.16677538595346814</v>
      </c>
      <c r="O122" s="79" t="s">
        <v>19</v>
      </c>
      <c r="P122" s="26">
        <f>N122-N121</f>
        <v>4.3251714228309146E-2</v>
      </c>
      <c r="Q122" s="4"/>
    </row>
    <row r="123" spans="1:17" x14ac:dyDescent="0.25">
      <c r="A123" s="176"/>
      <c r="B123" s="3"/>
      <c r="C123" s="3"/>
      <c r="D123" s="3"/>
      <c r="E123" s="3"/>
      <c r="F123" s="14">
        <v>12962</v>
      </c>
      <c r="G123" s="30">
        <v>3511</v>
      </c>
      <c r="H123" s="30">
        <v>4523</v>
      </c>
      <c r="I123" s="30">
        <v>3722</v>
      </c>
      <c r="J123" s="16">
        <v>1206</v>
      </c>
      <c r="K123" s="17">
        <f>G123/F123</f>
        <v>0.27086869310291622</v>
      </c>
      <c r="L123" s="18">
        <f>H123/F123</f>
        <v>0.34894306434192252</v>
      </c>
      <c r="M123" s="18">
        <f>I123/F123</f>
        <v>0.28714704520907269</v>
      </c>
      <c r="N123" s="19">
        <f>J123/F123</f>
        <v>9.3041197346088567E-2</v>
      </c>
      <c r="O123" s="79" t="s">
        <v>75</v>
      </c>
      <c r="P123" s="26">
        <f>N123-N121</f>
        <v>-3.0482474379070423E-2</v>
      </c>
      <c r="Q123" s="4"/>
    </row>
    <row r="124" spans="1:17" ht="15.75" thickBot="1" x14ac:dyDescent="0.3">
      <c r="A124" s="176"/>
      <c r="B124" s="3"/>
      <c r="C124" s="3"/>
      <c r="D124" s="3"/>
      <c r="E124" s="3"/>
      <c r="F124" s="20">
        <v>2797</v>
      </c>
      <c r="G124" s="31">
        <v>1005</v>
      </c>
      <c r="H124" s="31">
        <v>1073</v>
      </c>
      <c r="I124" s="31">
        <v>570</v>
      </c>
      <c r="J124" s="22">
        <v>149</v>
      </c>
      <c r="K124" s="28">
        <f>G124/F124</f>
        <v>0.35931355023239187</v>
      </c>
      <c r="L124" s="23">
        <f>H124/F124</f>
        <v>0.38362531283518053</v>
      </c>
      <c r="M124" s="23">
        <f>I124/F124</f>
        <v>0.20378977475866999</v>
      </c>
      <c r="N124" s="24">
        <f>J124/F124</f>
        <v>5.3271362173757594E-2</v>
      </c>
      <c r="O124" s="79" t="s">
        <v>76</v>
      </c>
      <c r="P124" s="26">
        <f>N124-N121</f>
        <v>-7.0252309551401396E-2</v>
      </c>
      <c r="Q124" s="4"/>
    </row>
    <row r="125" spans="1:17" x14ac:dyDescent="0.25">
      <c r="B125" s="3"/>
      <c r="C125" s="3"/>
      <c r="D125" s="3"/>
      <c r="E125" s="3"/>
      <c r="F125" s="3"/>
      <c r="G125" s="3"/>
      <c r="H125" s="3"/>
      <c r="I125" s="3"/>
      <c r="J125" s="3"/>
      <c r="K125" s="3"/>
      <c r="L125" s="3"/>
      <c r="M125" s="3"/>
      <c r="N125" s="3"/>
      <c r="O125" s="4"/>
      <c r="P125" s="3"/>
      <c r="Q125" s="4"/>
    </row>
    <row r="126" spans="1:17" x14ac:dyDescent="0.25">
      <c r="A126" s="172" t="s">
        <v>7</v>
      </c>
      <c r="B126" s="172"/>
      <c r="C126" s="172"/>
      <c r="D126" s="172"/>
      <c r="E126" s="172"/>
      <c r="F126" s="172"/>
      <c r="G126" s="172"/>
      <c r="H126" s="172"/>
      <c r="I126" s="172"/>
      <c r="J126" s="172"/>
      <c r="K126" s="172"/>
      <c r="L126" s="172"/>
      <c r="M126" s="172"/>
      <c r="N126" s="172"/>
      <c r="O126" s="172"/>
      <c r="P126" s="172"/>
      <c r="Q126" s="172"/>
    </row>
    <row r="127" spans="1:17" x14ac:dyDescent="0.25">
      <c r="A127" s="7"/>
      <c r="B127" s="7"/>
      <c r="C127" s="7"/>
      <c r="D127" s="7"/>
      <c r="E127" s="7"/>
      <c r="F127" s="7"/>
      <c r="G127" s="7"/>
      <c r="H127" s="7"/>
      <c r="I127" s="7"/>
      <c r="J127" s="7"/>
      <c r="K127" s="7"/>
      <c r="L127" s="7"/>
      <c r="M127" s="7"/>
      <c r="N127" s="7"/>
      <c r="O127" s="7"/>
      <c r="P127" s="68"/>
      <c r="Q127" s="7"/>
    </row>
    <row r="128" spans="1:17" ht="15.75" thickBot="1" x14ac:dyDescent="0.3">
      <c r="B128" s="6" t="s">
        <v>9</v>
      </c>
      <c r="C128" s="1"/>
      <c r="D128" s="6" t="s">
        <v>10</v>
      </c>
      <c r="E128" s="6" t="s">
        <v>11</v>
      </c>
      <c r="F128" s="6" t="s">
        <v>12</v>
      </c>
      <c r="G128" s="6" t="s">
        <v>13</v>
      </c>
      <c r="H128" s="6" t="s">
        <v>2</v>
      </c>
      <c r="I128" s="6" t="s">
        <v>0</v>
      </c>
      <c r="J128" s="3" t="s">
        <v>1</v>
      </c>
      <c r="K128" s="3" t="s">
        <v>14</v>
      </c>
      <c r="L128" s="3" t="s">
        <v>4</v>
      </c>
      <c r="M128" s="3" t="s">
        <v>5</v>
      </c>
      <c r="N128" s="3" t="s">
        <v>6</v>
      </c>
      <c r="O128" s="4"/>
      <c r="P128" s="3"/>
      <c r="Q128" s="4"/>
    </row>
    <row r="129" spans="1:17" ht="15" customHeight="1" x14ac:dyDescent="0.25">
      <c r="A129" s="183" t="s">
        <v>85</v>
      </c>
      <c r="B129" s="5">
        <v>90930</v>
      </c>
      <c r="C129" s="5" t="s">
        <v>36</v>
      </c>
      <c r="D129" s="5">
        <v>1</v>
      </c>
      <c r="E129" s="5" t="s">
        <v>16</v>
      </c>
      <c r="F129" s="8">
        <v>28229</v>
      </c>
      <c r="G129" s="9">
        <v>2914</v>
      </c>
      <c r="H129" s="9">
        <v>10681</v>
      </c>
      <c r="I129" s="9">
        <v>7831</v>
      </c>
      <c r="J129" s="10">
        <v>6803</v>
      </c>
      <c r="K129" s="34">
        <f>G129/F129</f>
        <v>0.10322717772503454</v>
      </c>
      <c r="L129" s="12">
        <f>H129/F129</f>
        <v>0.37836976159268837</v>
      </c>
      <c r="M129" s="12">
        <f>I129/F129</f>
        <v>0.27740975592475825</v>
      </c>
      <c r="N129" s="13">
        <f>J129/F129</f>
        <v>0.24099330475751887</v>
      </c>
      <c r="O129" s="79" t="s">
        <v>17</v>
      </c>
      <c r="P129" s="25" t="s">
        <v>97</v>
      </c>
      <c r="Q129" s="27"/>
    </row>
    <row r="130" spans="1:17" x14ac:dyDescent="0.25">
      <c r="A130" s="183"/>
      <c r="B130" s="5"/>
      <c r="C130" s="5" t="s">
        <v>18</v>
      </c>
      <c r="D130" s="5"/>
      <c r="E130" s="5"/>
      <c r="F130" s="14">
        <v>9594</v>
      </c>
      <c r="G130" s="15">
        <v>730</v>
      </c>
      <c r="H130" s="15">
        <v>2935</v>
      </c>
      <c r="I130" s="15">
        <v>2859</v>
      </c>
      <c r="J130" s="16">
        <v>3070</v>
      </c>
      <c r="K130" s="35">
        <f>G130/F130</f>
        <v>7.6089222430685846E-2</v>
      </c>
      <c r="L130" s="18">
        <f>H130/F130</f>
        <v>0.30592036689597663</v>
      </c>
      <c r="M130" s="18">
        <f>I130/F130</f>
        <v>0.29799874921826142</v>
      </c>
      <c r="N130" s="74">
        <f>J130/F130</f>
        <v>0.31999166145507607</v>
      </c>
      <c r="O130" s="79" t="s">
        <v>19</v>
      </c>
      <c r="P130" s="26">
        <f>N130-N129</f>
        <v>7.8998356697557198E-2</v>
      </c>
      <c r="Q130" s="27"/>
    </row>
    <row r="131" spans="1:17" x14ac:dyDescent="0.25">
      <c r="A131" s="183"/>
      <c r="B131" s="5"/>
      <c r="C131" s="5"/>
      <c r="D131" s="5"/>
      <c r="E131" s="5"/>
      <c r="F131" s="14">
        <v>13464</v>
      </c>
      <c r="G131" s="30">
        <v>1333</v>
      </c>
      <c r="H131" s="30">
        <v>5469</v>
      </c>
      <c r="I131" s="30">
        <v>3669</v>
      </c>
      <c r="J131" s="16">
        <v>2993</v>
      </c>
      <c r="K131" s="35">
        <f>G131/F131</f>
        <v>9.9004753416518126E-2</v>
      </c>
      <c r="L131" s="18">
        <f>H131/F131</f>
        <v>0.40619429590017825</v>
      </c>
      <c r="M131" s="18">
        <f>I131/F131</f>
        <v>0.27250445632798576</v>
      </c>
      <c r="N131" s="19">
        <f>J131/F131</f>
        <v>0.2222964943553179</v>
      </c>
      <c r="O131" s="79" t="s">
        <v>75</v>
      </c>
      <c r="P131" s="26">
        <f>N131-N129</f>
        <v>-1.8696810402200975E-2</v>
      </c>
      <c r="Q131" s="27"/>
    </row>
    <row r="132" spans="1:17" ht="15.75" thickBot="1" x14ac:dyDescent="0.3">
      <c r="A132" s="183"/>
      <c r="B132" s="25"/>
      <c r="C132" s="25"/>
      <c r="D132" s="25"/>
      <c r="E132" s="25"/>
      <c r="F132" s="20">
        <v>4932</v>
      </c>
      <c r="G132" s="31">
        <v>804</v>
      </c>
      <c r="H132" s="31">
        <v>2172</v>
      </c>
      <c r="I132" s="31">
        <v>1248</v>
      </c>
      <c r="J132" s="22">
        <v>708</v>
      </c>
      <c r="K132" s="38">
        <f>G132/F132</f>
        <v>0.16301703163017031</v>
      </c>
      <c r="L132" s="23">
        <f>H132/F132</f>
        <v>0.44038929440389296</v>
      </c>
      <c r="M132" s="23">
        <f>I132/F132</f>
        <v>0.25304136253041365</v>
      </c>
      <c r="N132" s="24">
        <f>J132/F132</f>
        <v>0.14355231143552311</v>
      </c>
      <c r="O132" s="79" t="s">
        <v>76</v>
      </c>
      <c r="P132" s="26">
        <f>N132-N129</f>
        <v>-9.7440993321995767E-2</v>
      </c>
      <c r="Q132" s="27"/>
    </row>
    <row r="133" spans="1:17" ht="15.75" thickBot="1" x14ac:dyDescent="0.3">
      <c r="A133" s="183"/>
      <c r="B133" s="25"/>
      <c r="C133" s="25"/>
      <c r="D133" s="25"/>
      <c r="E133" s="25"/>
      <c r="F133" s="25"/>
      <c r="G133" s="25"/>
      <c r="H133" s="25"/>
      <c r="I133" s="25"/>
      <c r="J133" s="25"/>
      <c r="K133" s="25"/>
      <c r="L133" s="25"/>
      <c r="M133" s="25"/>
      <c r="N133" s="25"/>
      <c r="O133" s="27"/>
      <c r="P133" s="25"/>
      <c r="Q133" s="27"/>
    </row>
    <row r="134" spans="1:17" x14ac:dyDescent="0.25">
      <c r="A134" s="183"/>
      <c r="B134" s="25">
        <v>90931</v>
      </c>
      <c r="C134" s="25" t="s">
        <v>81</v>
      </c>
      <c r="D134" s="25">
        <v>1</v>
      </c>
      <c r="E134" s="25" t="s">
        <v>16</v>
      </c>
      <c r="F134" s="8">
        <v>1721</v>
      </c>
      <c r="G134" s="29">
        <v>221</v>
      </c>
      <c r="H134" s="29">
        <v>564</v>
      </c>
      <c r="I134" s="29">
        <v>415</v>
      </c>
      <c r="J134" s="10">
        <v>521</v>
      </c>
      <c r="K134" s="34">
        <f>G134/F134</f>
        <v>0.1284137129575828</v>
      </c>
      <c r="L134" s="12">
        <f>H134/F134</f>
        <v>0.32771644392794885</v>
      </c>
      <c r="M134" s="12">
        <f>I134/F134</f>
        <v>0.24113887274840209</v>
      </c>
      <c r="N134" s="80">
        <f>J134/F134</f>
        <v>0.30273097036606622</v>
      </c>
      <c r="O134" s="79" t="s">
        <v>17</v>
      </c>
      <c r="P134" s="25" t="s">
        <v>97</v>
      </c>
      <c r="Q134" s="27"/>
    </row>
    <row r="135" spans="1:17" x14ac:dyDescent="0.25">
      <c r="A135" s="183"/>
      <c r="B135" s="25"/>
      <c r="C135" s="25" t="s">
        <v>82</v>
      </c>
      <c r="D135" s="25"/>
      <c r="E135" s="25"/>
      <c r="F135" s="14">
        <v>746</v>
      </c>
      <c r="G135" s="30">
        <v>69</v>
      </c>
      <c r="H135" s="30">
        <v>210</v>
      </c>
      <c r="I135" s="30">
        <v>192</v>
      </c>
      <c r="J135" s="16">
        <v>275</v>
      </c>
      <c r="K135" s="35">
        <f>G135/F135</f>
        <v>9.2493297587131373E-2</v>
      </c>
      <c r="L135" s="18">
        <f>H135/F135</f>
        <v>0.28150134048257375</v>
      </c>
      <c r="M135" s="18">
        <f>I135/F135</f>
        <v>0.25737265415549598</v>
      </c>
      <c r="N135" s="74">
        <f>J135/F135</f>
        <v>0.36863270777479895</v>
      </c>
      <c r="O135" s="79" t="s">
        <v>19</v>
      </c>
      <c r="P135" s="26">
        <f>N135-N134</f>
        <v>6.590173740873273E-2</v>
      </c>
      <c r="Q135" s="27"/>
    </row>
    <row r="136" spans="1:17" x14ac:dyDescent="0.25">
      <c r="A136" s="183"/>
      <c r="B136" s="25"/>
      <c r="C136" s="25"/>
      <c r="D136" s="25"/>
      <c r="E136" s="25"/>
      <c r="F136" s="14">
        <v>648</v>
      </c>
      <c r="G136" s="30">
        <v>79</v>
      </c>
      <c r="H136" s="30">
        <v>187</v>
      </c>
      <c r="I136" s="30">
        <v>166</v>
      </c>
      <c r="J136" s="16">
        <v>216</v>
      </c>
      <c r="K136" s="35">
        <f>G136/F136</f>
        <v>0.12191358024691358</v>
      </c>
      <c r="L136" s="18">
        <f>H136/F136</f>
        <v>0.28858024691358025</v>
      </c>
      <c r="M136" s="18">
        <f>I136/F136</f>
        <v>0.25617283950617287</v>
      </c>
      <c r="N136" s="74">
        <f>J136/F136</f>
        <v>0.33333333333333331</v>
      </c>
      <c r="O136" s="79" t="s">
        <v>75</v>
      </c>
      <c r="P136" s="26">
        <f>N136-N134</f>
        <v>3.0602362967267094E-2</v>
      </c>
      <c r="Q136" s="27"/>
    </row>
    <row r="137" spans="1:17" ht="15.75" thickBot="1" x14ac:dyDescent="0.3">
      <c r="A137" s="183"/>
      <c r="B137" s="25"/>
      <c r="C137" s="25"/>
      <c r="D137" s="25"/>
      <c r="E137" s="25"/>
      <c r="F137" s="20">
        <v>314</v>
      </c>
      <c r="G137" s="31">
        <v>73</v>
      </c>
      <c r="H137" s="31">
        <v>162</v>
      </c>
      <c r="I137" s="31">
        <v>51</v>
      </c>
      <c r="J137" s="22">
        <v>28</v>
      </c>
      <c r="K137" s="38">
        <f>G137/F137</f>
        <v>0.23248407643312102</v>
      </c>
      <c r="L137" s="23">
        <f>H137/F137</f>
        <v>0.51592356687898089</v>
      </c>
      <c r="M137" s="23">
        <f>I137/F137</f>
        <v>0.16242038216560509</v>
      </c>
      <c r="N137" s="24">
        <f>J137/F137</f>
        <v>8.9171974522292988E-2</v>
      </c>
      <c r="O137" s="79" t="s">
        <v>76</v>
      </c>
      <c r="P137" s="26">
        <f>N137-N134</f>
        <v>-0.21355899584377325</v>
      </c>
      <c r="Q137" s="27"/>
    </row>
    <row r="138" spans="1:17" ht="15.75" thickBot="1" x14ac:dyDescent="0.3">
      <c r="A138" s="183"/>
      <c r="B138" s="25"/>
      <c r="C138" s="25"/>
      <c r="D138" s="25"/>
      <c r="E138" s="25"/>
      <c r="F138" s="25"/>
      <c r="G138" s="25"/>
      <c r="H138" s="25"/>
      <c r="I138" s="25"/>
      <c r="J138" s="25"/>
      <c r="K138" s="25"/>
      <c r="L138" s="25"/>
      <c r="M138" s="25"/>
      <c r="N138" s="25"/>
      <c r="O138" s="27"/>
      <c r="P138" s="25"/>
      <c r="Q138" s="27"/>
    </row>
    <row r="139" spans="1:17" x14ac:dyDescent="0.25">
      <c r="A139" s="183"/>
      <c r="B139" s="25">
        <v>90944</v>
      </c>
      <c r="C139" s="25" t="s">
        <v>37</v>
      </c>
      <c r="D139" s="25">
        <v>1</v>
      </c>
      <c r="E139" s="25" t="s">
        <v>23</v>
      </c>
      <c r="F139" s="8">
        <v>26926</v>
      </c>
      <c r="G139" s="29">
        <v>6641</v>
      </c>
      <c r="H139" s="29">
        <v>8905</v>
      </c>
      <c r="I139" s="29">
        <v>7807</v>
      </c>
      <c r="J139" s="10">
        <v>3573</v>
      </c>
      <c r="K139" s="34">
        <f>G139/F139</f>
        <v>0.24663893634405407</v>
      </c>
      <c r="L139" s="12">
        <f>H139/F139</f>
        <v>0.33072123598009356</v>
      </c>
      <c r="M139" s="12">
        <f>I139/F139</f>
        <v>0.28994280620961155</v>
      </c>
      <c r="N139" s="13">
        <f>J139/F139</f>
        <v>0.13269702146624079</v>
      </c>
      <c r="O139" s="79" t="s">
        <v>17</v>
      </c>
      <c r="P139" s="25" t="s">
        <v>97</v>
      </c>
      <c r="Q139" s="27"/>
    </row>
    <row r="140" spans="1:17" x14ac:dyDescent="0.25">
      <c r="A140" s="183"/>
      <c r="B140" s="25"/>
      <c r="C140" s="25" t="s">
        <v>18</v>
      </c>
      <c r="D140" s="25"/>
      <c r="E140" s="25"/>
      <c r="F140" s="14">
        <v>12140</v>
      </c>
      <c r="G140" s="30">
        <v>2186</v>
      </c>
      <c r="H140" s="30">
        <v>3772</v>
      </c>
      <c r="I140" s="30">
        <v>3990</v>
      </c>
      <c r="J140" s="16">
        <v>2192</v>
      </c>
      <c r="K140" s="35">
        <f>G140/F140</f>
        <v>0.18006589785831961</v>
      </c>
      <c r="L140" s="18">
        <f>H140/F140</f>
        <v>0.31070840197693572</v>
      </c>
      <c r="M140" s="18">
        <f>I140/F140</f>
        <v>0.32866556836902799</v>
      </c>
      <c r="N140" s="19">
        <f>J140/F140</f>
        <v>0.18056013179571664</v>
      </c>
      <c r="O140" s="79" t="s">
        <v>19</v>
      </c>
      <c r="P140" s="26">
        <f>N140-N139</f>
        <v>4.786311032947585E-2</v>
      </c>
      <c r="Q140" s="27"/>
    </row>
    <row r="141" spans="1:17" x14ac:dyDescent="0.25">
      <c r="A141" s="183"/>
      <c r="B141" s="25"/>
      <c r="C141" s="25"/>
      <c r="D141" s="25"/>
      <c r="E141" s="25"/>
      <c r="F141" s="14">
        <v>12007</v>
      </c>
      <c r="G141" s="30">
        <v>3511</v>
      </c>
      <c r="H141" s="30">
        <v>4523</v>
      </c>
      <c r="I141" s="30">
        <v>3722</v>
      </c>
      <c r="J141" s="16">
        <v>1206</v>
      </c>
      <c r="K141" s="35">
        <f>G141/F141</f>
        <v>0.29241275922378612</v>
      </c>
      <c r="L141" s="18">
        <f>H141/F141</f>
        <v>0.37669692679270428</v>
      </c>
      <c r="M141" s="18">
        <f>I141/F141</f>
        <v>0.30998584159240444</v>
      </c>
      <c r="N141" s="19">
        <f>J141/F141</f>
        <v>0.10044140917797952</v>
      </c>
      <c r="O141" s="79" t="s">
        <v>75</v>
      </c>
      <c r="P141" s="26">
        <f>N141-N139</f>
        <v>-3.2255612288261279E-2</v>
      </c>
      <c r="Q141" s="27"/>
    </row>
    <row r="142" spans="1:17" ht="15.75" thickBot="1" x14ac:dyDescent="0.3">
      <c r="A142" s="183"/>
      <c r="B142" s="25"/>
      <c r="C142" s="25"/>
      <c r="D142" s="25"/>
      <c r="E142" s="25"/>
      <c r="F142" s="20">
        <v>2674</v>
      </c>
      <c r="G142" s="31">
        <v>1110</v>
      </c>
      <c r="H142" s="31">
        <v>911</v>
      </c>
      <c r="I142" s="31">
        <v>514</v>
      </c>
      <c r="J142" s="22">
        <v>139</v>
      </c>
      <c r="K142" s="38">
        <f>G142/F142</f>
        <v>0.41510845175766642</v>
      </c>
      <c r="L142" s="23">
        <f>H142/F142</f>
        <v>0.34068810770381452</v>
      </c>
      <c r="M142" s="23">
        <f>I142/F142</f>
        <v>0.19222139117427076</v>
      </c>
      <c r="N142" s="24">
        <f>J142/F142</f>
        <v>5.1982049364248314E-2</v>
      </c>
      <c r="O142" s="79" t="s">
        <v>76</v>
      </c>
      <c r="P142" s="26">
        <f>N142-N139</f>
        <v>-8.071497210199248E-2</v>
      </c>
      <c r="Q142" s="27"/>
    </row>
    <row r="143" spans="1:17" ht="15.75" thickBot="1" x14ac:dyDescent="0.3">
      <c r="A143" s="183"/>
      <c r="B143" s="25"/>
      <c r="C143" s="25"/>
      <c r="D143" s="25"/>
      <c r="E143" s="25"/>
      <c r="F143" s="25"/>
      <c r="G143" s="25"/>
      <c r="H143" s="25"/>
      <c r="I143" s="25"/>
      <c r="J143" s="25"/>
      <c r="K143" s="25"/>
      <c r="L143" s="25"/>
      <c r="M143" s="25"/>
      <c r="N143" s="25"/>
      <c r="O143" s="27"/>
      <c r="P143" s="25"/>
      <c r="Q143" s="27"/>
    </row>
    <row r="144" spans="1:17" x14ac:dyDescent="0.25">
      <c r="A144" s="183"/>
      <c r="B144" s="25">
        <v>90932</v>
      </c>
      <c r="C144" s="25" t="s">
        <v>43</v>
      </c>
      <c r="D144" s="25">
        <v>1</v>
      </c>
      <c r="E144" s="25" t="s">
        <v>23</v>
      </c>
      <c r="F144" s="8">
        <v>3216</v>
      </c>
      <c r="G144" s="29">
        <v>772</v>
      </c>
      <c r="H144" s="29">
        <v>1097</v>
      </c>
      <c r="I144" s="29">
        <v>915</v>
      </c>
      <c r="J144" s="10">
        <v>432</v>
      </c>
      <c r="K144" s="34">
        <f>G144/F144</f>
        <v>0.24004975124378108</v>
      </c>
      <c r="L144" s="12">
        <f>H144/F144</f>
        <v>0.34110696517412936</v>
      </c>
      <c r="M144" s="12">
        <f>I144/F144</f>
        <v>0.28451492537313433</v>
      </c>
      <c r="N144" s="13">
        <f>J144/F144</f>
        <v>0.13432835820895522</v>
      </c>
      <c r="O144" s="79" t="s">
        <v>17</v>
      </c>
      <c r="P144" s="25" t="s">
        <v>97</v>
      </c>
      <c r="Q144" s="27"/>
    </row>
    <row r="145" spans="1:17" x14ac:dyDescent="0.25">
      <c r="A145" s="183"/>
      <c r="B145" s="25"/>
      <c r="C145" s="25" t="s">
        <v>18</v>
      </c>
      <c r="D145" s="25"/>
      <c r="E145" s="25"/>
      <c r="F145" s="14">
        <v>1617</v>
      </c>
      <c r="G145" s="30">
        <v>310</v>
      </c>
      <c r="H145" s="30">
        <v>569</v>
      </c>
      <c r="I145" s="30">
        <v>484</v>
      </c>
      <c r="J145" s="16">
        <v>254</v>
      </c>
      <c r="K145" s="35">
        <f>G145/F145</f>
        <v>0.19171304885590601</v>
      </c>
      <c r="L145" s="18">
        <f>H145/F145</f>
        <v>0.3518862090290662</v>
      </c>
      <c r="M145" s="18">
        <f>I145/F145</f>
        <v>0.29931972789115646</v>
      </c>
      <c r="N145" s="19">
        <f>J145/F145</f>
        <v>0.15708101422387136</v>
      </c>
      <c r="O145" s="79" t="s">
        <v>19</v>
      </c>
      <c r="P145" s="26">
        <f>N145-N144</f>
        <v>2.2752656014916134E-2</v>
      </c>
      <c r="Q145" s="27"/>
    </row>
    <row r="146" spans="1:17" x14ac:dyDescent="0.25">
      <c r="A146" s="183"/>
      <c r="B146" s="25"/>
      <c r="C146" s="25"/>
      <c r="D146" s="25"/>
      <c r="E146" s="25"/>
      <c r="F146" s="14">
        <v>1349</v>
      </c>
      <c r="G146" s="30">
        <v>334</v>
      </c>
      <c r="H146" s="30">
        <v>442</v>
      </c>
      <c r="I146" s="30">
        <v>404</v>
      </c>
      <c r="J146" s="16">
        <v>169</v>
      </c>
      <c r="K146" s="35">
        <f>G146/F146</f>
        <v>0.24759080800593031</v>
      </c>
      <c r="L146" s="18">
        <f>H146/F146</f>
        <v>0.32765011119347665</v>
      </c>
      <c r="M146" s="18">
        <f>I146/F146</f>
        <v>0.29948109710896959</v>
      </c>
      <c r="N146" s="19">
        <f>J146/F146</f>
        <v>0.12527798369162343</v>
      </c>
      <c r="O146" s="79" t="s">
        <v>75</v>
      </c>
      <c r="P146" s="26">
        <f>N146-N144</f>
        <v>-9.0503745173317884E-3</v>
      </c>
      <c r="Q146" s="27"/>
    </row>
    <row r="147" spans="1:17" ht="15.75" thickBot="1" x14ac:dyDescent="0.3">
      <c r="A147" s="183"/>
      <c r="B147" s="25"/>
      <c r="C147" s="25"/>
      <c r="D147" s="25"/>
      <c r="E147" s="25"/>
      <c r="F147" s="20">
        <v>246</v>
      </c>
      <c r="G147" s="31">
        <v>126</v>
      </c>
      <c r="H147" s="31">
        <v>85</v>
      </c>
      <c r="I147" s="31">
        <v>26</v>
      </c>
      <c r="J147" s="22">
        <v>9</v>
      </c>
      <c r="K147" s="38">
        <f>G147/F147</f>
        <v>0.51219512195121952</v>
      </c>
      <c r="L147" s="23">
        <f>H147/F147</f>
        <v>0.34552845528455284</v>
      </c>
      <c r="M147" s="23">
        <f>I147/F147</f>
        <v>0.10569105691056911</v>
      </c>
      <c r="N147" s="24">
        <f>J147/F147</f>
        <v>3.6585365853658534E-2</v>
      </c>
      <c r="O147" s="79" t="s">
        <v>76</v>
      </c>
      <c r="P147" s="26">
        <f>N147-N144</f>
        <v>-9.7742992355296682E-2</v>
      </c>
      <c r="Q147" s="27"/>
    </row>
    <row r="148" spans="1:17" ht="15.75" thickBot="1" x14ac:dyDescent="0.3">
      <c r="A148" s="183"/>
      <c r="B148" s="25"/>
      <c r="C148" s="25"/>
      <c r="D148" s="25"/>
      <c r="E148" s="25"/>
      <c r="F148" s="25"/>
      <c r="G148" s="25"/>
      <c r="H148" s="25"/>
      <c r="I148" s="25"/>
      <c r="J148" s="25"/>
      <c r="K148" s="25"/>
      <c r="L148" s="25"/>
      <c r="M148" s="25"/>
      <c r="N148" s="25"/>
      <c r="O148" s="27"/>
      <c r="P148" s="25"/>
      <c r="Q148" s="27"/>
    </row>
    <row r="149" spans="1:17" x14ac:dyDescent="0.25">
      <c r="A149" s="183"/>
      <c r="B149" s="25">
        <v>90933</v>
      </c>
      <c r="C149" s="25" t="s">
        <v>40</v>
      </c>
      <c r="D149" s="25">
        <v>1</v>
      </c>
      <c r="E149" s="25" t="s">
        <v>23</v>
      </c>
      <c r="F149" s="8">
        <v>1134</v>
      </c>
      <c r="G149" s="29">
        <v>261</v>
      </c>
      <c r="H149" s="29">
        <v>367</v>
      </c>
      <c r="I149" s="29">
        <v>307</v>
      </c>
      <c r="J149" s="10">
        <v>199</v>
      </c>
      <c r="K149" s="34">
        <f>G149/F149</f>
        <v>0.23015873015873015</v>
      </c>
      <c r="L149" s="12">
        <f>H149/F149</f>
        <v>0.32363315696649031</v>
      </c>
      <c r="M149" s="12">
        <f>I149/F149</f>
        <v>0.2707231040564374</v>
      </c>
      <c r="N149" s="13">
        <f>J149/F149</f>
        <v>0.17548500881834214</v>
      </c>
      <c r="O149" s="79" t="s">
        <v>17</v>
      </c>
      <c r="P149" s="25" t="s">
        <v>97</v>
      </c>
      <c r="Q149" s="27"/>
    </row>
    <row r="150" spans="1:17" x14ac:dyDescent="0.25">
      <c r="A150" s="183"/>
      <c r="B150" s="25"/>
      <c r="C150" s="25" t="s">
        <v>18</v>
      </c>
      <c r="D150" s="25"/>
      <c r="E150" s="25"/>
      <c r="F150" s="14">
        <v>640</v>
      </c>
      <c r="G150" s="30">
        <v>87</v>
      </c>
      <c r="H150" s="30">
        <v>195</v>
      </c>
      <c r="I150" s="30">
        <v>208</v>
      </c>
      <c r="J150" s="16">
        <v>150</v>
      </c>
      <c r="K150" s="35">
        <f>G150/F150</f>
        <v>0.13593749999999999</v>
      </c>
      <c r="L150" s="18">
        <f>H150/F150</f>
        <v>0.3046875</v>
      </c>
      <c r="M150" s="18">
        <f>I150/F150</f>
        <v>0.32500000000000001</v>
      </c>
      <c r="N150" s="19">
        <f>J150/F150</f>
        <v>0.234375</v>
      </c>
      <c r="O150" s="79" t="s">
        <v>19</v>
      </c>
      <c r="P150" s="26">
        <f>N150-N149</f>
        <v>5.8889991181657858E-2</v>
      </c>
      <c r="Q150" s="27"/>
    </row>
    <row r="151" spans="1:17" x14ac:dyDescent="0.25">
      <c r="A151" s="183"/>
      <c r="B151" s="25"/>
      <c r="C151" s="25"/>
      <c r="D151" s="25"/>
      <c r="E151" s="25"/>
      <c r="F151" s="14">
        <v>334</v>
      </c>
      <c r="G151" s="30">
        <v>101</v>
      </c>
      <c r="H151" s="30">
        <v>112</v>
      </c>
      <c r="I151" s="30">
        <v>79</v>
      </c>
      <c r="J151" s="16">
        <v>42</v>
      </c>
      <c r="K151" s="35">
        <f>G151/F151</f>
        <v>0.30239520958083832</v>
      </c>
      <c r="L151" s="18">
        <f>H151/F151</f>
        <v>0.33532934131736525</v>
      </c>
      <c r="M151" s="18">
        <f>I151/F151</f>
        <v>0.23652694610778444</v>
      </c>
      <c r="N151" s="19">
        <f>J151/F151</f>
        <v>0.12574850299401197</v>
      </c>
      <c r="O151" s="79" t="s">
        <v>75</v>
      </c>
      <c r="P151" s="26">
        <f>N151-N149</f>
        <v>-4.9736505824330174E-2</v>
      </c>
      <c r="Q151" s="27"/>
    </row>
    <row r="152" spans="1:17" ht="15.75" thickBot="1" x14ac:dyDescent="0.3">
      <c r="A152" s="183"/>
      <c r="B152" s="25"/>
      <c r="C152" s="25"/>
      <c r="D152" s="25"/>
      <c r="E152" s="25"/>
      <c r="F152" s="20">
        <v>149</v>
      </c>
      <c r="G152" s="31">
        <v>71</v>
      </c>
      <c r="H152" s="31">
        <v>52</v>
      </c>
      <c r="I152" s="31">
        <v>20</v>
      </c>
      <c r="J152" s="22">
        <v>6</v>
      </c>
      <c r="K152" s="38">
        <f>G152/F152</f>
        <v>0.47651006711409394</v>
      </c>
      <c r="L152" s="23">
        <f>H152/F152</f>
        <v>0.34899328859060402</v>
      </c>
      <c r="M152" s="23">
        <f>I152/F152</f>
        <v>0.13422818791946309</v>
      </c>
      <c r="N152" s="24">
        <f>J152/F152</f>
        <v>4.0268456375838924E-2</v>
      </c>
      <c r="O152" s="79" t="s">
        <v>76</v>
      </c>
      <c r="P152" s="26">
        <f>N152-N149</f>
        <v>-0.13521655244250322</v>
      </c>
      <c r="Q152" s="27"/>
    </row>
    <row r="153" spans="1:17" ht="15.75" thickBot="1" x14ac:dyDescent="0.3">
      <c r="A153" s="183"/>
      <c r="B153" s="25"/>
      <c r="C153" s="25"/>
      <c r="D153" s="25"/>
      <c r="E153" s="25"/>
      <c r="F153" s="25"/>
      <c r="G153" s="25"/>
      <c r="H153" s="25"/>
      <c r="I153" s="25"/>
      <c r="J153" s="25"/>
      <c r="K153" s="26"/>
      <c r="L153" s="26"/>
      <c r="M153" s="26"/>
      <c r="N153" s="26"/>
      <c r="O153" s="27"/>
      <c r="P153" s="25"/>
      <c r="Q153" s="27"/>
    </row>
    <row r="154" spans="1:17" x14ac:dyDescent="0.25">
      <c r="A154" s="183"/>
      <c r="B154" s="25">
        <v>90934</v>
      </c>
      <c r="C154" s="25" t="s">
        <v>44</v>
      </c>
      <c r="D154" s="25">
        <v>1</v>
      </c>
      <c r="E154" s="25" t="s">
        <v>23</v>
      </c>
      <c r="F154" s="8">
        <v>2665</v>
      </c>
      <c r="G154" s="29">
        <v>658</v>
      </c>
      <c r="H154" s="29">
        <v>640</v>
      </c>
      <c r="I154" s="29">
        <v>902</v>
      </c>
      <c r="J154" s="10">
        <v>465</v>
      </c>
      <c r="K154" s="34">
        <f>G154/F154</f>
        <v>0.24690431519699813</v>
      </c>
      <c r="L154" s="12">
        <f>H154/F154</f>
        <v>0.24015009380863039</v>
      </c>
      <c r="M154" s="12">
        <f>I154/F154</f>
        <v>0.33846153846153848</v>
      </c>
      <c r="N154" s="13">
        <f>J154/F154</f>
        <v>0.17448405253283303</v>
      </c>
      <c r="O154" s="79" t="s">
        <v>17</v>
      </c>
      <c r="P154" s="25" t="s">
        <v>97</v>
      </c>
      <c r="Q154" s="27"/>
    </row>
    <row r="155" spans="1:17" x14ac:dyDescent="0.25">
      <c r="A155" s="183"/>
      <c r="B155" s="25"/>
      <c r="C155" s="25" t="s">
        <v>18</v>
      </c>
      <c r="D155" s="25"/>
      <c r="E155" s="25"/>
      <c r="F155" s="14">
        <v>2041</v>
      </c>
      <c r="G155" s="30">
        <v>446</v>
      </c>
      <c r="H155" s="30">
        <v>504</v>
      </c>
      <c r="I155" s="30">
        <v>712</v>
      </c>
      <c r="J155" s="16">
        <v>379</v>
      </c>
      <c r="K155" s="35">
        <f>G155/F155</f>
        <v>0.21852033317001471</v>
      </c>
      <c r="L155" s="18">
        <f>H155/F155</f>
        <v>0.24693777560019597</v>
      </c>
      <c r="M155" s="18">
        <f>I155/F155</f>
        <v>0.34884860362567371</v>
      </c>
      <c r="N155" s="19">
        <f>J155/F155</f>
        <v>0.18569328760411563</v>
      </c>
      <c r="O155" s="79" t="s">
        <v>19</v>
      </c>
      <c r="P155" s="26">
        <f>N155-N154</f>
        <v>1.1209235071282603E-2</v>
      </c>
      <c r="Q155" s="27"/>
    </row>
    <row r="156" spans="1:17" x14ac:dyDescent="0.25">
      <c r="A156" s="183"/>
      <c r="B156" s="25"/>
      <c r="C156" s="25"/>
      <c r="D156" s="25"/>
      <c r="E156" s="25"/>
      <c r="F156" s="14">
        <v>535</v>
      </c>
      <c r="G156" s="30">
        <v>162</v>
      </c>
      <c r="H156" s="30">
        <v>112</v>
      </c>
      <c r="I156" s="30">
        <v>180</v>
      </c>
      <c r="J156" s="16">
        <v>81</v>
      </c>
      <c r="K156" s="35">
        <f>G156/F156</f>
        <v>0.30280373831775703</v>
      </c>
      <c r="L156" s="18">
        <f>H156/F156</f>
        <v>0.20934579439252338</v>
      </c>
      <c r="M156" s="18">
        <f>I156/F156</f>
        <v>0.3364485981308411</v>
      </c>
      <c r="N156" s="19">
        <f>J156/F156</f>
        <v>0.15140186915887852</v>
      </c>
      <c r="O156" s="79" t="s">
        <v>75</v>
      </c>
      <c r="P156" s="26">
        <f>N156-N154</f>
        <v>-2.3082183373954512E-2</v>
      </c>
      <c r="Q156" s="27"/>
    </row>
    <row r="157" spans="1:17" ht="15.75" thickBot="1" x14ac:dyDescent="0.3">
      <c r="A157" s="183"/>
      <c r="B157" s="25"/>
      <c r="C157" s="25"/>
      <c r="D157" s="25"/>
      <c r="E157" s="25"/>
      <c r="F157" s="20">
        <v>87</v>
      </c>
      <c r="G157" s="31">
        <v>49</v>
      </c>
      <c r="H157" s="31">
        <v>23</v>
      </c>
      <c r="I157" s="31">
        <v>10</v>
      </c>
      <c r="J157" s="22">
        <v>5</v>
      </c>
      <c r="K157" s="38">
        <f>G157/F157</f>
        <v>0.56321839080459768</v>
      </c>
      <c r="L157" s="23">
        <f>H157/F157</f>
        <v>0.26436781609195403</v>
      </c>
      <c r="M157" s="23">
        <f>I157/F157</f>
        <v>0.11494252873563218</v>
      </c>
      <c r="N157" s="24">
        <f>J157/F157</f>
        <v>5.7471264367816091E-2</v>
      </c>
      <c r="O157" s="79" t="s">
        <v>76</v>
      </c>
      <c r="P157" s="26">
        <f>N157-N154</f>
        <v>-0.11701278816501694</v>
      </c>
      <c r="Q157" s="27"/>
    </row>
    <row r="158" spans="1:17" x14ac:dyDescent="0.25">
      <c r="A158" s="50"/>
      <c r="B158" s="25"/>
      <c r="C158" s="25"/>
      <c r="D158" s="25"/>
      <c r="E158" s="25"/>
      <c r="F158" s="25"/>
      <c r="G158" s="25"/>
      <c r="H158" s="25"/>
      <c r="I158" s="25"/>
      <c r="J158" s="25"/>
      <c r="K158" s="25"/>
      <c r="L158" s="25"/>
      <c r="M158" s="25"/>
      <c r="N158" s="25"/>
      <c r="O158" s="27"/>
      <c r="P158" s="25"/>
      <c r="Q158" s="27"/>
    </row>
    <row r="159" spans="1:17" x14ac:dyDescent="0.25">
      <c r="A159" s="180" t="s">
        <v>7</v>
      </c>
      <c r="B159" s="180"/>
      <c r="C159" s="180"/>
      <c r="D159" s="180"/>
      <c r="E159" s="180"/>
      <c r="F159" s="180"/>
      <c r="G159" s="180"/>
      <c r="H159" s="180"/>
      <c r="I159" s="180"/>
      <c r="J159" s="180"/>
      <c r="K159" s="180"/>
      <c r="L159" s="180"/>
      <c r="M159" s="180"/>
      <c r="N159" s="180"/>
      <c r="O159" s="180"/>
      <c r="P159" s="180"/>
      <c r="Q159" s="180"/>
    </row>
    <row r="160" spans="1:17" x14ac:dyDescent="0.25">
      <c r="A160" s="51"/>
      <c r="B160" s="51"/>
      <c r="C160" s="51"/>
      <c r="D160" s="51"/>
      <c r="E160" s="51"/>
      <c r="F160" s="51"/>
      <c r="G160" s="51"/>
      <c r="H160" s="51"/>
      <c r="I160" s="51"/>
      <c r="J160" s="51"/>
      <c r="K160" s="51"/>
      <c r="L160" s="51"/>
      <c r="M160" s="51"/>
      <c r="N160" s="51"/>
      <c r="O160" s="51"/>
      <c r="P160" s="69"/>
      <c r="Q160" s="51"/>
    </row>
    <row r="161" spans="1:17" ht="15.75" thickBot="1" x14ac:dyDescent="0.3">
      <c r="A161" s="50"/>
      <c r="B161" s="5" t="s">
        <v>9</v>
      </c>
      <c r="C161" s="52"/>
      <c r="D161" s="5" t="s">
        <v>10</v>
      </c>
      <c r="E161" s="5" t="s">
        <v>11</v>
      </c>
      <c r="F161" s="5" t="s">
        <v>12</v>
      </c>
      <c r="G161" s="5" t="s">
        <v>13</v>
      </c>
      <c r="H161" s="5" t="s">
        <v>2</v>
      </c>
      <c r="I161" s="5" t="s">
        <v>0</v>
      </c>
      <c r="J161" s="25" t="s">
        <v>1</v>
      </c>
      <c r="K161" s="25" t="s">
        <v>14</v>
      </c>
      <c r="L161" s="25" t="s">
        <v>4</v>
      </c>
      <c r="M161" s="25" t="s">
        <v>5</v>
      </c>
      <c r="N161" s="25" t="s">
        <v>6</v>
      </c>
      <c r="O161" s="27"/>
      <c r="P161" s="25"/>
      <c r="Q161" s="27"/>
    </row>
    <row r="162" spans="1:17" ht="15" customHeight="1" x14ac:dyDescent="0.25">
      <c r="A162" s="182" t="s">
        <v>84</v>
      </c>
      <c r="B162" s="25">
        <v>91161</v>
      </c>
      <c r="C162" s="25" t="s">
        <v>45</v>
      </c>
      <c r="D162" s="25">
        <v>2</v>
      </c>
      <c r="E162" s="25" t="s">
        <v>16</v>
      </c>
      <c r="F162" s="8">
        <v>15195</v>
      </c>
      <c r="G162" s="29">
        <v>1602</v>
      </c>
      <c r="H162" s="29">
        <v>1966</v>
      </c>
      <c r="I162" s="29">
        <v>3323</v>
      </c>
      <c r="J162" s="10">
        <v>8304</v>
      </c>
      <c r="K162" s="34">
        <f>G162/F162</f>
        <v>0.10542941757156959</v>
      </c>
      <c r="L162" s="12">
        <f>H162/F162</f>
        <v>0.12938466600855544</v>
      </c>
      <c r="M162" s="12">
        <f>I162/F162</f>
        <v>0.21869035867061534</v>
      </c>
      <c r="N162" s="80">
        <f>J162/F162</f>
        <v>0.54649555774925962</v>
      </c>
      <c r="O162" s="79" t="s">
        <v>17</v>
      </c>
      <c r="P162" s="25" t="s">
        <v>97</v>
      </c>
      <c r="Q162" s="27"/>
    </row>
    <row r="163" spans="1:17" x14ac:dyDescent="0.25">
      <c r="A163" s="182"/>
      <c r="B163" s="25"/>
      <c r="C163" s="25" t="s">
        <v>18</v>
      </c>
      <c r="D163" s="25"/>
      <c r="E163" s="25"/>
      <c r="F163" s="14">
        <v>7022</v>
      </c>
      <c r="G163" s="30">
        <v>618</v>
      </c>
      <c r="H163" s="30">
        <v>818</v>
      </c>
      <c r="I163" s="30">
        <v>1463</v>
      </c>
      <c r="J163" s="16">
        <v>4123</v>
      </c>
      <c r="K163" s="35">
        <f>G163/F163</f>
        <v>8.8009114212475079E-2</v>
      </c>
      <c r="L163" s="18">
        <f>H163/F163</f>
        <v>0.11649102819709485</v>
      </c>
      <c r="M163" s="18">
        <f>I163/F163</f>
        <v>0.20834520079749358</v>
      </c>
      <c r="N163" s="74">
        <f>J163/F163</f>
        <v>0.58715465679293644</v>
      </c>
      <c r="O163" s="79" t="s">
        <v>19</v>
      </c>
      <c r="P163" s="26">
        <f>N163-N162</f>
        <v>4.0659099043676816E-2</v>
      </c>
      <c r="Q163" s="27"/>
    </row>
    <row r="164" spans="1:17" x14ac:dyDescent="0.25">
      <c r="A164" s="182"/>
      <c r="B164" s="25"/>
      <c r="C164" s="25"/>
      <c r="D164" s="25"/>
      <c r="E164" s="25"/>
      <c r="F164" s="14">
        <v>6374</v>
      </c>
      <c r="G164" s="30">
        <v>689</v>
      </c>
      <c r="H164" s="30">
        <v>847</v>
      </c>
      <c r="I164" s="30">
        <v>1439</v>
      </c>
      <c r="J164" s="16">
        <v>3399</v>
      </c>
      <c r="K164" s="35">
        <f>G164/F164</f>
        <v>0.10809538751176655</v>
      </c>
      <c r="L164" s="18">
        <f>H164/F164</f>
        <v>0.13288358958267962</v>
      </c>
      <c r="M164" s="18">
        <f>I164/F164</f>
        <v>0.22576090367116411</v>
      </c>
      <c r="N164" s="74">
        <f>J164/F164</f>
        <v>0.53326011923438976</v>
      </c>
      <c r="O164" s="79" t="s">
        <v>75</v>
      </c>
      <c r="P164" s="26">
        <f>N164-N162</f>
        <v>-1.3235438514869857E-2</v>
      </c>
      <c r="Q164" s="27"/>
    </row>
    <row r="165" spans="1:17" ht="15.75" thickBot="1" x14ac:dyDescent="0.3">
      <c r="A165" s="182"/>
      <c r="B165" s="25"/>
      <c r="C165" s="25"/>
      <c r="D165" s="25"/>
      <c r="E165" s="25"/>
      <c r="F165" s="20">
        <v>1685</v>
      </c>
      <c r="G165" s="31">
        <v>268</v>
      </c>
      <c r="H165" s="31">
        <v>283</v>
      </c>
      <c r="I165" s="31">
        <v>403</v>
      </c>
      <c r="J165" s="22">
        <v>731</v>
      </c>
      <c r="K165" s="38">
        <f>G165/F165</f>
        <v>0.15905044510385757</v>
      </c>
      <c r="L165" s="23">
        <f>H165/F165</f>
        <v>0.16795252225519289</v>
      </c>
      <c r="M165" s="23">
        <f>I165/F165</f>
        <v>0.23916913946587537</v>
      </c>
      <c r="N165" s="78">
        <f>J165/F165</f>
        <v>0.4338278931750742</v>
      </c>
      <c r="O165" s="79" t="s">
        <v>76</v>
      </c>
      <c r="P165" s="26">
        <f>N165-N162</f>
        <v>-0.11266766457418542</v>
      </c>
      <c r="Q165" s="27"/>
    </row>
    <row r="166" spans="1:17" ht="15.75" thickBot="1" x14ac:dyDescent="0.3">
      <c r="A166" s="182"/>
      <c r="B166" s="25"/>
      <c r="C166" s="25"/>
      <c r="D166" s="25"/>
      <c r="E166" s="25"/>
      <c r="F166" s="25"/>
      <c r="G166" s="25"/>
      <c r="H166" s="25"/>
      <c r="I166" s="25"/>
      <c r="J166" s="25"/>
      <c r="K166" s="25"/>
      <c r="L166" s="25"/>
      <c r="M166" s="25"/>
      <c r="N166" s="25"/>
      <c r="O166" s="27"/>
      <c r="P166" s="25"/>
      <c r="Q166" s="27"/>
    </row>
    <row r="167" spans="1:17" x14ac:dyDescent="0.25">
      <c r="A167" s="182"/>
      <c r="B167" s="25">
        <v>91162</v>
      </c>
      <c r="C167" s="25" t="s">
        <v>42</v>
      </c>
      <c r="D167" s="25">
        <v>2</v>
      </c>
      <c r="E167" s="25" t="s">
        <v>16</v>
      </c>
      <c r="F167" s="8">
        <v>14004</v>
      </c>
      <c r="G167" s="29">
        <v>1387</v>
      </c>
      <c r="H167" s="29">
        <v>2303</v>
      </c>
      <c r="I167" s="29">
        <v>3462</v>
      </c>
      <c r="J167" s="10">
        <v>6852</v>
      </c>
      <c r="K167" s="34">
        <f>G167/F167</f>
        <v>9.9043130534133106E-2</v>
      </c>
      <c r="L167" s="12">
        <f>H167/F167</f>
        <v>0.16445301342473578</v>
      </c>
      <c r="M167" s="12">
        <f>I167/F167</f>
        <v>0.24721508140531276</v>
      </c>
      <c r="N167" s="80">
        <f>J167/F167</f>
        <v>0.48928877463581832</v>
      </c>
      <c r="O167" s="79" t="s">
        <v>17</v>
      </c>
      <c r="P167" s="25" t="s">
        <v>97</v>
      </c>
      <c r="Q167" s="27"/>
    </row>
    <row r="168" spans="1:17" x14ac:dyDescent="0.25">
      <c r="A168" s="182"/>
      <c r="B168" s="25"/>
      <c r="C168" s="25" t="s">
        <v>21</v>
      </c>
      <c r="D168" s="25"/>
      <c r="E168" s="25"/>
      <c r="F168" s="14">
        <v>5421</v>
      </c>
      <c r="G168" s="30">
        <v>440</v>
      </c>
      <c r="H168" s="30">
        <v>681</v>
      </c>
      <c r="I168" s="30">
        <v>1245</v>
      </c>
      <c r="J168" s="16">
        <v>3055</v>
      </c>
      <c r="K168" s="35">
        <f>G168/F168</f>
        <v>8.1165836561520016E-2</v>
      </c>
      <c r="L168" s="18">
        <f>H168/F168</f>
        <v>0.12562257885998893</v>
      </c>
      <c r="M168" s="18">
        <f>I168/F168</f>
        <v>0.22966242390702823</v>
      </c>
      <c r="N168" s="74">
        <f>J168/F168</f>
        <v>0.56354916067146288</v>
      </c>
      <c r="O168" s="79" t="s">
        <v>19</v>
      </c>
      <c r="P168" s="26">
        <f>N168-N167</f>
        <v>7.4260386035644554E-2</v>
      </c>
      <c r="Q168" s="27"/>
    </row>
    <row r="169" spans="1:17" x14ac:dyDescent="0.25">
      <c r="A169" s="182"/>
      <c r="B169" s="25"/>
      <c r="C169" s="25"/>
      <c r="D169" s="25"/>
      <c r="E169" s="25"/>
      <c r="F169" s="14">
        <v>6602</v>
      </c>
      <c r="G169" s="30">
        <v>668</v>
      </c>
      <c r="H169" s="30">
        <v>1136</v>
      </c>
      <c r="I169" s="30">
        <v>1725</v>
      </c>
      <c r="J169" s="16">
        <v>3073</v>
      </c>
      <c r="K169" s="35">
        <f>G169/F169</f>
        <v>0.1011814601635868</v>
      </c>
      <c r="L169" s="18">
        <f>H169/F169</f>
        <v>0.17206906997879431</v>
      </c>
      <c r="M169" s="18">
        <f>I169/F169</f>
        <v>0.26128445925477128</v>
      </c>
      <c r="N169" s="74">
        <f>J169/F169</f>
        <v>0.46546501060284762</v>
      </c>
      <c r="O169" s="79" t="s">
        <v>75</v>
      </c>
      <c r="P169" s="26">
        <f>N169-N167</f>
        <v>-2.3823764032970707E-2</v>
      </c>
      <c r="Q169" s="27"/>
    </row>
    <row r="170" spans="1:17" ht="15.75" thickBot="1" x14ac:dyDescent="0.3">
      <c r="A170" s="182"/>
      <c r="B170" s="25"/>
      <c r="C170" s="25"/>
      <c r="D170" s="25"/>
      <c r="E170" s="25"/>
      <c r="F170" s="20">
        <v>1891</v>
      </c>
      <c r="G170" s="31">
        <v>258</v>
      </c>
      <c r="H170" s="31">
        <v>460</v>
      </c>
      <c r="I170" s="31">
        <v>461</v>
      </c>
      <c r="J170" s="22">
        <v>712</v>
      </c>
      <c r="K170" s="38">
        <f>G170/F170</f>
        <v>0.13643574828133262</v>
      </c>
      <c r="L170" s="23">
        <f>H170/F170</f>
        <v>0.24325753569539926</v>
      </c>
      <c r="M170" s="23">
        <f>I170/F170</f>
        <v>0.24378635642517188</v>
      </c>
      <c r="N170" s="78">
        <f>J170/F170</f>
        <v>0.37652035959809627</v>
      </c>
      <c r="O170" s="79" t="s">
        <v>76</v>
      </c>
      <c r="P170" s="26">
        <f>N170-N167</f>
        <v>-0.11276841503772206</v>
      </c>
      <c r="Q170" s="27"/>
    </row>
    <row r="171" spans="1:17" ht="15.75" thickBot="1" x14ac:dyDescent="0.3">
      <c r="A171" s="182"/>
      <c r="B171" s="25"/>
      <c r="C171" s="25"/>
      <c r="D171" s="25"/>
      <c r="E171" s="25"/>
      <c r="F171" s="25"/>
      <c r="G171" s="25"/>
      <c r="H171" s="25"/>
      <c r="I171" s="25"/>
      <c r="J171" s="25"/>
      <c r="K171" s="25"/>
      <c r="L171" s="25"/>
      <c r="M171" s="25"/>
      <c r="N171" s="25"/>
      <c r="O171" s="27"/>
      <c r="P171" s="25"/>
      <c r="Q171" s="27"/>
    </row>
    <row r="172" spans="1:17" x14ac:dyDescent="0.25">
      <c r="A172" s="182"/>
      <c r="B172" s="25">
        <v>91167</v>
      </c>
      <c r="C172" s="25" t="s">
        <v>46</v>
      </c>
      <c r="D172" s="25">
        <v>2</v>
      </c>
      <c r="E172" s="25" t="s">
        <v>16</v>
      </c>
      <c r="F172" s="8">
        <v>12685</v>
      </c>
      <c r="G172" s="29">
        <v>1547</v>
      </c>
      <c r="H172" s="29">
        <v>2137</v>
      </c>
      <c r="I172" s="29">
        <v>1902</v>
      </c>
      <c r="J172" s="10">
        <v>7099</v>
      </c>
      <c r="K172" s="34">
        <f>G172/F172</f>
        <v>0.1219550650374458</v>
      </c>
      <c r="L172" s="12">
        <f>H172/F172</f>
        <v>0.16846669294442254</v>
      </c>
      <c r="M172" s="12">
        <f>I172/F172</f>
        <v>0.14994087504927078</v>
      </c>
      <c r="N172" s="80">
        <f>J172/F172</f>
        <v>0.55963736696886091</v>
      </c>
      <c r="O172" s="79" t="s">
        <v>17</v>
      </c>
      <c r="P172" s="25" t="s">
        <v>97</v>
      </c>
      <c r="Q172" s="27"/>
    </row>
    <row r="173" spans="1:17" x14ac:dyDescent="0.25">
      <c r="A173" s="182"/>
      <c r="B173" s="25"/>
      <c r="C173" s="25" t="s">
        <v>21</v>
      </c>
      <c r="D173" s="25"/>
      <c r="E173" s="25"/>
      <c r="F173" s="14">
        <v>5878</v>
      </c>
      <c r="G173" s="30">
        <v>675</v>
      </c>
      <c r="H173" s="30">
        <v>906</v>
      </c>
      <c r="I173" s="30">
        <v>821</v>
      </c>
      <c r="J173" s="16">
        <v>3476</v>
      </c>
      <c r="K173" s="35">
        <f>G173/F173</f>
        <v>0.11483497788363389</v>
      </c>
      <c r="L173" s="18">
        <f>H173/F173</f>
        <v>0.15413405920381082</v>
      </c>
      <c r="M173" s="18">
        <f>I173/F173</f>
        <v>0.139673358285131</v>
      </c>
      <c r="N173" s="74">
        <f>J173/F173</f>
        <v>0.59135760462742426</v>
      </c>
      <c r="O173" s="79" t="s">
        <v>19</v>
      </c>
      <c r="P173" s="26">
        <f>N173-N172</f>
        <v>3.1720237658563355E-2</v>
      </c>
      <c r="Q173" s="27"/>
    </row>
    <row r="174" spans="1:17" x14ac:dyDescent="0.25">
      <c r="A174" s="182"/>
      <c r="B174" s="25"/>
      <c r="C174" s="25"/>
      <c r="D174" s="25"/>
      <c r="E174" s="25"/>
      <c r="F174" s="14">
        <v>5437</v>
      </c>
      <c r="G174" s="30">
        <v>605</v>
      </c>
      <c r="H174" s="30">
        <v>937</v>
      </c>
      <c r="I174" s="30">
        <v>862</v>
      </c>
      <c r="J174" s="16">
        <v>3033</v>
      </c>
      <c r="K174" s="35">
        <f>G174/F174</f>
        <v>0.11127459996321501</v>
      </c>
      <c r="L174" s="18">
        <f>H174/F174</f>
        <v>0.1723376862240206</v>
      </c>
      <c r="M174" s="18">
        <f>I174/F174</f>
        <v>0.15854331432775429</v>
      </c>
      <c r="N174" s="74">
        <f>J174/F174</f>
        <v>0.55784439948501008</v>
      </c>
      <c r="O174" s="79" t="s">
        <v>75</v>
      </c>
      <c r="P174" s="26">
        <f>N174-N172</f>
        <v>-1.7929674838508269E-3</v>
      </c>
      <c r="Q174" s="27"/>
    </row>
    <row r="175" spans="1:17" ht="15.75" thickBot="1" x14ac:dyDescent="0.3">
      <c r="A175" s="182"/>
      <c r="B175" s="25"/>
      <c r="C175" s="25"/>
      <c r="D175" s="25"/>
      <c r="E175" s="25"/>
      <c r="F175" s="20">
        <v>1283</v>
      </c>
      <c r="G175" s="31">
        <v>251</v>
      </c>
      <c r="H175" s="31">
        <v>271</v>
      </c>
      <c r="I175" s="31">
        <v>202</v>
      </c>
      <c r="J175" s="22">
        <v>559</v>
      </c>
      <c r="K175" s="38">
        <f>G175/F175</f>
        <v>0.19563522992985191</v>
      </c>
      <c r="L175" s="23">
        <f>H175/F175</f>
        <v>0.2112236944660951</v>
      </c>
      <c r="M175" s="23">
        <f>I175/F175</f>
        <v>0.15744349181605613</v>
      </c>
      <c r="N175" s="78">
        <f>J175/F175</f>
        <v>0.43569758378799689</v>
      </c>
      <c r="O175" s="79" t="s">
        <v>76</v>
      </c>
      <c r="P175" s="26">
        <f>N175-N172</f>
        <v>-0.12393978318086402</v>
      </c>
      <c r="Q175" s="27"/>
    </row>
    <row r="176" spans="1:17" ht="15.75" thickBot="1" x14ac:dyDescent="0.3">
      <c r="A176" s="182"/>
      <c r="B176" s="25"/>
      <c r="C176" s="25"/>
      <c r="D176" s="25"/>
      <c r="E176" s="25"/>
      <c r="F176" s="25"/>
      <c r="G176" s="25"/>
      <c r="H176" s="25"/>
      <c r="I176" s="25"/>
      <c r="J176" s="25"/>
      <c r="K176" s="25"/>
      <c r="L176" s="25"/>
      <c r="M176" s="25"/>
      <c r="N176" s="25"/>
      <c r="O176" s="27"/>
      <c r="P176" s="25"/>
      <c r="Q176" s="27"/>
    </row>
    <row r="177" spans="1:17" x14ac:dyDescent="0.25">
      <c r="A177" s="182"/>
      <c r="B177" s="25">
        <v>91164</v>
      </c>
      <c r="C177" s="25" t="s">
        <v>47</v>
      </c>
      <c r="D177" s="25">
        <v>2</v>
      </c>
      <c r="E177" s="25" t="s">
        <v>23</v>
      </c>
      <c r="F177" s="8">
        <v>13482</v>
      </c>
      <c r="G177" s="29">
        <v>2839</v>
      </c>
      <c r="H177" s="29">
        <v>4983</v>
      </c>
      <c r="I177" s="29">
        <v>3831</v>
      </c>
      <c r="J177" s="10">
        <v>1829</v>
      </c>
      <c r="K177" s="34">
        <f>G177/F177</f>
        <v>0.21057706571725263</v>
      </c>
      <c r="L177" s="12">
        <f>H177/F177</f>
        <v>0.3696039163328883</v>
      </c>
      <c r="M177" s="12">
        <f>I177/F177</f>
        <v>0.2841566533155318</v>
      </c>
      <c r="N177" s="13">
        <f>J177/F177</f>
        <v>0.13566236463432726</v>
      </c>
      <c r="O177" s="79" t="s">
        <v>17</v>
      </c>
      <c r="P177" s="25" t="s">
        <v>97</v>
      </c>
      <c r="Q177" s="27"/>
    </row>
    <row r="178" spans="1:17" x14ac:dyDescent="0.25">
      <c r="A178" s="182"/>
      <c r="B178" s="25"/>
      <c r="C178" s="25" t="s">
        <v>48</v>
      </c>
      <c r="D178" s="25"/>
      <c r="E178" s="25"/>
      <c r="F178" s="14">
        <v>6556</v>
      </c>
      <c r="G178" s="30">
        <v>1047</v>
      </c>
      <c r="H178" s="30">
        <v>2336</v>
      </c>
      <c r="I178" s="30">
        <v>2035</v>
      </c>
      <c r="J178" s="16">
        <v>1138</v>
      </c>
      <c r="K178" s="35">
        <f>G178/F178</f>
        <v>0.15970103721781573</v>
      </c>
      <c r="L178" s="18">
        <f>H178/F178</f>
        <v>0.35631482611348381</v>
      </c>
      <c r="M178" s="18">
        <f>I178/F178</f>
        <v>0.31040268456375841</v>
      </c>
      <c r="N178" s="19">
        <f>J178/F178</f>
        <v>0.17358145210494202</v>
      </c>
      <c r="O178" s="79" t="s">
        <v>19</v>
      </c>
      <c r="P178" s="26">
        <f>N178-N177</f>
        <v>3.791908747061476E-2</v>
      </c>
      <c r="Q178" s="27"/>
    </row>
    <row r="179" spans="1:17" x14ac:dyDescent="0.25">
      <c r="A179" s="182"/>
      <c r="B179" s="25"/>
      <c r="C179" s="25"/>
      <c r="D179" s="25"/>
      <c r="E179" s="25"/>
      <c r="F179" s="14">
        <v>5593</v>
      </c>
      <c r="G179" s="30">
        <v>1327</v>
      </c>
      <c r="H179" s="30">
        <v>2160</v>
      </c>
      <c r="I179" s="30">
        <v>1489</v>
      </c>
      <c r="J179" s="16">
        <v>617</v>
      </c>
      <c r="K179" s="35">
        <f>G179/F179</f>
        <v>0.23726086179152511</v>
      </c>
      <c r="L179" s="18">
        <f>H179/F179</f>
        <v>0.38619703200429106</v>
      </c>
      <c r="M179" s="18">
        <f>I179/F179</f>
        <v>0.26622563919184694</v>
      </c>
      <c r="N179" s="19">
        <f>J179/F179</f>
        <v>0.11031646701233686</v>
      </c>
      <c r="O179" s="79" t="s">
        <v>75</v>
      </c>
      <c r="P179" s="26">
        <f>N179-N177</f>
        <v>-2.534589762199041E-2</v>
      </c>
      <c r="Q179" s="27"/>
    </row>
    <row r="180" spans="1:17" ht="15.75" thickBot="1" x14ac:dyDescent="0.3">
      <c r="A180" s="182"/>
      <c r="B180" s="25"/>
      <c r="C180" s="25"/>
      <c r="D180" s="25"/>
      <c r="E180" s="25"/>
      <c r="F180" s="20">
        <v>1235</v>
      </c>
      <c r="G180" s="31">
        <v>424</v>
      </c>
      <c r="H180" s="31">
        <v>454</v>
      </c>
      <c r="I180" s="31">
        <v>287</v>
      </c>
      <c r="J180" s="22">
        <v>70</v>
      </c>
      <c r="K180" s="38">
        <f>G180/F180</f>
        <v>0.34331983805668015</v>
      </c>
      <c r="L180" s="23">
        <f>H180/F180</f>
        <v>0.36761133603238866</v>
      </c>
      <c r="M180" s="23">
        <f>I180/F180</f>
        <v>0.23238866396761135</v>
      </c>
      <c r="N180" s="24">
        <f>J180/F180</f>
        <v>5.6680161943319839E-2</v>
      </c>
      <c r="O180" s="79" t="s">
        <v>76</v>
      </c>
      <c r="P180" s="26">
        <f>N180-N177</f>
        <v>-7.8982202691007419E-2</v>
      </c>
      <c r="Q180" s="27"/>
    </row>
    <row r="181" spans="1:17" ht="15.75" thickBot="1" x14ac:dyDescent="0.3">
      <c r="A181" s="182"/>
      <c r="B181" s="25"/>
      <c r="C181" s="25"/>
      <c r="D181" s="25"/>
      <c r="E181" s="25"/>
      <c r="F181" s="25"/>
      <c r="G181" s="25"/>
      <c r="H181" s="25"/>
      <c r="I181" s="25"/>
      <c r="J181" s="25"/>
      <c r="K181" s="25"/>
      <c r="L181" s="25"/>
      <c r="M181" s="25"/>
      <c r="N181" s="25"/>
      <c r="O181" s="27"/>
      <c r="P181" s="25"/>
      <c r="Q181" s="27"/>
    </row>
    <row r="182" spans="1:17" x14ac:dyDescent="0.25">
      <c r="A182" s="182"/>
      <c r="B182" s="25">
        <v>91165</v>
      </c>
      <c r="C182" s="25" t="s">
        <v>49</v>
      </c>
      <c r="D182" s="25">
        <v>2</v>
      </c>
      <c r="E182" s="25" t="s">
        <v>23</v>
      </c>
      <c r="F182" s="8">
        <v>10710</v>
      </c>
      <c r="G182" s="29">
        <v>2969</v>
      </c>
      <c r="H182" s="29">
        <v>3757</v>
      </c>
      <c r="I182" s="29">
        <v>2777</v>
      </c>
      <c r="J182" s="10">
        <v>1207</v>
      </c>
      <c r="K182" s="34">
        <f>G182/F182</f>
        <v>0.27721755368814194</v>
      </c>
      <c r="L182" s="12">
        <f>H182/F182</f>
        <v>0.35079365079365077</v>
      </c>
      <c r="M182" s="12">
        <f>I182/F182</f>
        <v>0.25929038281979461</v>
      </c>
      <c r="N182" s="13">
        <f>J182/F182</f>
        <v>0.1126984126984127</v>
      </c>
      <c r="O182" s="79" t="s">
        <v>17</v>
      </c>
      <c r="P182" s="25" t="s">
        <v>97</v>
      </c>
      <c r="Q182" s="27"/>
    </row>
    <row r="183" spans="1:17" x14ac:dyDescent="0.25">
      <c r="A183" s="182"/>
      <c r="B183" s="25"/>
      <c r="C183" s="25" t="s">
        <v>18</v>
      </c>
      <c r="D183" s="25"/>
      <c r="E183" s="25"/>
      <c r="F183" s="14">
        <v>5193</v>
      </c>
      <c r="G183" s="30">
        <v>1140</v>
      </c>
      <c r="H183" s="30">
        <v>1777</v>
      </c>
      <c r="I183" s="30">
        <v>1527</v>
      </c>
      <c r="J183" s="16">
        <v>749</v>
      </c>
      <c r="K183" s="35">
        <f>G183/F183</f>
        <v>0.21952628538417099</v>
      </c>
      <c r="L183" s="18">
        <f>H183/F183</f>
        <v>0.34219141151550164</v>
      </c>
      <c r="M183" s="18">
        <f>I183/F183</f>
        <v>0.29404968226458694</v>
      </c>
      <c r="N183" s="19">
        <f>J183/F183</f>
        <v>0.14423262083574043</v>
      </c>
      <c r="O183" s="79" t="s">
        <v>19</v>
      </c>
      <c r="P183" s="26">
        <f>N183-N182</f>
        <v>3.1534208137327727E-2</v>
      </c>
      <c r="Q183" s="27"/>
    </row>
    <row r="184" spans="1:17" x14ac:dyDescent="0.25">
      <c r="A184" s="182"/>
      <c r="B184" s="25"/>
      <c r="C184" s="25"/>
      <c r="D184" s="25"/>
      <c r="E184" s="25"/>
      <c r="F184" s="14">
        <v>4446</v>
      </c>
      <c r="G184" s="30">
        <v>1315</v>
      </c>
      <c r="H184" s="30">
        <v>1624</v>
      </c>
      <c r="I184" s="30">
        <v>1094</v>
      </c>
      <c r="J184" s="16">
        <v>413</v>
      </c>
      <c r="K184" s="35">
        <f>G184/F184</f>
        <v>0.29577147998200631</v>
      </c>
      <c r="L184" s="18">
        <f>H184/F184</f>
        <v>0.36527215474583896</v>
      </c>
      <c r="M184" s="18">
        <f>I184/F184</f>
        <v>0.246063877642825</v>
      </c>
      <c r="N184" s="19">
        <f>J184/F184</f>
        <v>9.2892487629329737E-2</v>
      </c>
      <c r="O184" s="79" t="s">
        <v>75</v>
      </c>
      <c r="P184" s="26">
        <f>N184-N182</f>
        <v>-1.9805925069082964E-2</v>
      </c>
      <c r="Q184" s="27"/>
    </row>
    <row r="185" spans="1:17" ht="15.75" thickBot="1" x14ac:dyDescent="0.3">
      <c r="A185" s="182"/>
      <c r="B185" s="25"/>
      <c r="C185" s="25"/>
      <c r="D185" s="25"/>
      <c r="E185" s="25"/>
      <c r="F185" s="20">
        <v>1015</v>
      </c>
      <c r="G185" s="31">
        <v>488</v>
      </c>
      <c r="H185" s="31">
        <v>338</v>
      </c>
      <c r="I185" s="31">
        <v>148</v>
      </c>
      <c r="J185" s="22">
        <v>41</v>
      </c>
      <c r="K185" s="38">
        <f>G185/F185</f>
        <v>0.48078817733990148</v>
      </c>
      <c r="L185" s="23">
        <f>H185/F185</f>
        <v>0.3330049261083744</v>
      </c>
      <c r="M185" s="23">
        <f>I185/F185</f>
        <v>0.14581280788177339</v>
      </c>
      <c r="N185" s="24">
        <f>J185/F185</f>
        <v>4.0394088669950742E-2</v>
      </c>
      <c r="O185" s="79" t="s">
        <v>76</v>
      </c>
      <c r="P185" s="26">
        <f>N185-N182</f>
        <v>-7.2304324028461958E-2</v>
      </c>
      <c r="Q185" s="27"/>
    </row>
    <row r="186" spans="1:17" ht="15.75" thickBot="1" x14ac:dyDescent="0.3">
      <c r="A186" s="182"/>
      <c r="B186" s="25"/>
      <c r="C186" s="25"/>
      <c r="D186" s="25"/>
      <c r="E186" s="25"/>
      <c r="F186" s="25"/>
      <c r="G186" s="25"/>
      <c r="H186" s="25"/>
      <c r="I186" s="25"/>
      <c r="J186" s="25"/>
      <c r="K186" s="25"/>
      <c r="L186" s="25"/>
      <c r="M186" s="25"/>
      <c r="N186" s="25"/>
      <c r="O186" s="27"/>
      <c r="P186" s="25"/>
      <c r="Q186" s="27"/>
    </row>
    <row r="187" spans="1:17" x14ac:dyDescent="0.25">
      <c r="A187" s="182"/>
      <c r="B187" s="25">
        <v>91166</v>
      </c>
      <c r="C187" s="25" t="s">
        <v>50</v>
      </c>
      <c r="D187" s="25">
        <v>2</v>
      </c>
      <c r="E187" s="25" t="s">
        <v>23</v>
      </c>
      <c r="F187" s="8">
        <v>10709</v>
      </c>
      <c r="G187" s="29">
        <v>2541</v>
      </c>
      <c r="H187" s="29">
        <v>4158</v>
      </c>
      <c r="I187" s="29">
        <v>2492</v>
      </c>
      <c r="J187" s="10">
        <v>1518</v>
      </c>
      <c r="K187" s="34">
        <f>G187/F187</f>
        <v>0.23727705668129612</v>
      </c>
      <c r="L187" s="12">
        <f>H187/F187</f>
        <v>0.38827154729666635</v>
      </c>
      <c r="M187" s="12">
        <f>I187/F187</f>
        <v>0.23270146605658792</v>
      </c>
      <c r="N187" s="13">
        <f>J187/F187</f>
        <v>0.14174992996544963</v>
      </c>
      <c r="O187" s="79" t="s">
        <v>17</v>
      </c>
      <c r="P187" s="25" t="s">
        <v>97</v>
      </c>
      <c r="Q187" s="27"/>
    </row>
    <row r="188" spans="1:17" x14ac:dyDescent="0.25">
      <c r="A188" s="182"/>
      <c r="B188" s="25"/>
      <c r="C188" s="25" t="s">
        <v>18</v>
      </c>
      <c r="D188" s="25"/>
      <c r="E188" s="25"/>
      <c r="F188" s="14">
        <v>5598</v>
      </c>
      <c r="G188" s="30">
        <v>1096</v>
      </c>
      <c r="H188" s="30">
        <v>2139</v>
      </c>
      <c r="I188" s="30">
        <v>1396</v>
      </c>
      <c r="J188" s="16">
        <v>967</v>
      </c>
      <c r="K188" s="35">
        <f>G188/F188</f>
        <v>0.19578420864594498</v>
      </c>
      <c r="L188" s="18">
        <f>H188/F188</f>
        <v>0.38210075026795282</v>
      </c>
      <c r="M188" s="18">
        <f>I188/F188</f>
        <v>0.24937477670596642</v>
      </c>
      <c r="N188" s="19">
        <f>J188/F188</f>
        <v>0.17274026438013576</v>
      </c>
      <c r="O188" s="79" t="s">
        <v>19</v>
      </c>
      <c r="P188" s="26">
        <f>N188-N187</f>
        <v>3.0990334414686127E-2</v>
      </c>
      <c r="Q188" s="27"/>
    </row>
    <row r="189" spans="1:17" x14ac:dyDescent="0.25">
      <c r="A189" s="182"/>
      <c r="B189" s="25"/>
      <c r="C189" s="25"/>
      <c r="D189" s="25"/>
      <c r="E189" s="25"/>
      <c r="F189" s="14">
        <v>4516</v>
      </c>
      <c r="G189" s="30">
        <v>1233</v>
      </c>
      <c r="H189" s="30">
        <v>1772</v>
      </c>
      <c r="I189" s="30">
        <v>997</v>
      </c>
      <c r="J189" s="16">
        <v>514</v>
      </c>
      <c r="K189" s="35">
        <f>G189/F189</f>
        <v>0.2730292294065545</v>
      </c>
      <c r="L189" s="18">
        <f>H189/F189</f>
        <v>0.39238263950398583</v>
      </c>
      <c r="M189" s="18">
        <f>I189/F189</f>
        <v>0.22077059344552702</v>
      </c>
      <c r="N189" s="19">
        <f>J189/F189</f>
        <v>0.11381753764393268</v>
      </c>
      <c r="O189" s="79" t="s">
        <v>75</v>
      </c>
      <c r="P189" s="26">
        <f>N189-N187</f>
        <v>-2.7932392321516952E-2</v>
      </c>
      <c r="Q189" s="27"/>
    </row>
    <row r="190" spans="1:17" ht="15.75" thickBot="1" x14ac:dyDescent="0.3">
      <c r="A190" s="182"/>
      <c r="B190" s="3"/>
      <c r="C190" s="3"/>
      <c r="D190" s="3"/>
      <c r="E190" s="3"/>
      <c r="F190" s="20">
        <v>556</v>
      </c>
      <c r="G190" s="31">
        <v>198</v>
      </c>
      <c r="H190" s="31">
        <v>232</v>
      </c>
      <c r="I190" s="31">
        <v>93</v>
      </c>
      <c r="J190" s="22">
        <v>33</v>
      </c>
      <c r="K190" s="38">
        <f>G190/F190</f>
        <v>0.35611510791366907</v>
      </c>
      <c r="L190" s="23">
        <f>H190/F190</f>
        <v>0.41726618705035973</v>
      </c>
      <c r="M190" s="23">
        <f>I190/F190</f>
        <v>0.1672661870503597</v>
      </c>
      <c r="N190" s="24">
        <f>J190/F190</f>
        <v>5.935251798561151E-2</v>
      </c>
      <c r="O190" s="79" t="s">
        <v>76</v>
      </c>
      <c r="P190" s="26">
        <f>N190-N187</f>
        <v>-8.2397411979838131E-2</v>
      </c>
      <c r="Q190" s="4"/>
    </row>
    <row r="191" spans="1:17" x14ac:dyDescent="0.25">
      <c r="B191" s="3"/>
      <c r="C191" s="3"/>
      <c r="D191" s="3"/>
      <c r="E191" s="3"/>
      <c r="F191" s="3"/>
      <c r="G191" s="3"/>
      <c r="H191" s="3"/>
      <c r="I191" s="3"/>
      <c r="J191" s="3"/>
      <c r="K191" s="3"/>
      <c r="L191" s="3"/>
      <c r="M191" s="3"/>
      <c r="N191" s="3"/>
      <c r="O191" s="4"/>
      <c r="P191" s="3"/>
      <c r="Q191" s="4"/>
    </row>
    <row r="192" spans="1:17" x14ac:dyDescent="0.25">
      <c r="A192" s="172" t="s">
        <v>7</v>
      </c>
      <c r="B192" s="172"/>
      <c r="C192" s="172"/>
      <c r="D192" s="172"/>
      <c r="E192" s="172"/>
      <c r="F192" s="172"/>
      <c r="G192" s="172"/>
      <c r="H192" s="172"/>
      <c r="I192" s="172"/>
      <c r="J192" s="172"/>
      <c r="K192" s="172"/>
      <c r="L192" s="172"/>
      <c r="M192" s="172"/>
      <c r="N192" s="172"/>
      <c r="O192" s="172"/>
      <c r="P192" s="172"/>
      <c r="Q192" s="172"/>
    </row>
    <row r="193" spans="1:17" x14ac:dyDescent="0.25">
      <c r="A193" s="7"/>
      <c r="B193" s="7"/>
      <c r="C193" s="7"/>
      <c r="D193" s="7"/>
      <c r="E193" s="7"/>
      <c r="F193" s="7"/>
      <c r="G193" s="7"/>
      <c r="H193" s="7"/>
      <c r="I193" s="7"/>
      <c r="J193" s="7"/>
      <c r="K193" s="7"/>
      <c r="L193" s="7"/>
      <c r="M193" s="7"/>
      <c r="N193" s="7"/>
      <c r="O193" s="7"/>
      <c r="P193" s="68"/>
      <c r="Q193" s="7"/>
    </row>
    <row r="194" spans="1:17" ht="15.75" thickBot="1" x14ac:dyDescent="0.3">
      <c r="B194" s="6" t="s">
        <v>9</v>
      </c>
      <c r="C194" s="1"/>
      <c r="D194" s="6" t="s">
        <v>10</v>
      </c>
      <c r="E194" s="6" t="s">
        <v>11</v>
      </c>
      <c r="F194" s="6" t="s">
        <v>12</v>
      </c>
      <c r="G194" s="6" t="s">
        <v>13</v>
      </c>
      <c r="H194" s="6" t="s">
        <v>2</v>
      </c>
      <c r="I194" s="6" t="s">
        <v>0</v>
      </c>
      <c r="J194" s="3" t="s">
        <v>1</v>
      </c>
      <c r="K194" s="3" t="s">
        <v>14</v>
      </c>
      <c r="L194" s="3" t="s">
        <v>4</v>
      </c>
      <c r="M194" s="3" t="s">
        <v>5</v>
      </c>
      <c r="N194" s="3" t="s">
        <v>6</v>
      </c>
      <c r="O194" s="4"/>
      <c r="P194" s="3"/>
      <c r="Q194" s="4"/>
    </row>
    <row r="195" spans="1:17" x14ac:dyDescent="0.25">
      <c r="A195" s="181" t="s">
        <v>83</v>
      </c>
      <c r="B195" s="3">
        <v>91387</v>
      </c>
      <c r="C195" s="53" t="s">
        <v>91</v>
      </c>
      <c r="D195" s="53">
        <v>4</v>
      </c>
      <c r="E195" s="53" t="s">
        <v>16</v>
      </c>
      <c r="F195" s="36">
        <v>2523</v>
      </c>
      <c r="G195" s="9">
        <v>214</v>
      </c>
      <c r="H195" s="9">
        <v>707</v>
      </c>
      <c r="I195" s="9">
        <v>674</v>
      </c>
      <c r="J195" s="10">
        <v>928</v>
      </c>
      <c r="K195" s="34">
        <f>G195/F195</f>
        <v>8.4819659135949271E-2</v>
      </c>
      <c r="L195" s="12">
        <f>H195/F195</f>
        <v>0.280221957986524</v>
      </c>
      <c r="M195" s="12">
        <f>I195/F195</f>
        <v>0.26714229092350378</v>
      </c>
      <c r="N195" s="80">
        <f>J195/F195</f>
        <v>0.36781609195402298</v>
      </c>
      <c r="O195" s="79" t="s">
        <v>17</v>
      </c>
      <c r="P195" s="25" t="s">
        <v>97</v>
      </c>
      <c r="Q195" s="4"/>
    </row>
    <row r="196" spans="1:17" x14ac:dyDescent="0.25">
      <c r="A196" s="181"/>
      <c r="B196" s="53"/>
      <c r="C196" s="53" t="s">
        <v>18</v>
      </c>
      <c r="D196" s="53"/>
      <c r="E196" s="53"/>
      <c r="F196" s="49">
        <v>1004</v>
      </c>
      <c r="G196" s="15">
        <v>43</v>
      </c>
      <c r="H196" s="15">
        <v>213</v>
      </c>
      <c r="I196" s="15">
        <v>300</v>
      </c>
      <c r="J196" s="16">
        <v>448</v>
      </c>
      <c r="K196" s="35">
        <f>G196/F196</f>
        <v>4.282868525896414E-2</v>
      </c>
      <c r="L196" s="18">
        <f>H196/F196</f>
        <v>0.21215139442231076</v>
      </c>
      <c r="M196" s="18">
        <f>I196/F196</f>
        <v>0.29880478087649404</v>
      </c>
      <c r="N196" s="74">
        <f>J196/F196</f>
        <v>0.44621513944223107</v>
      </c>
      <c r="O196" s="79" t="s">
        <v>19</v>
      </c>
      <c r="P196" s="26">
        <f>N196-N195</f>
        <v>7.8399047488208085E-2</v>
      </c>
      <c r="Q196" s="4"/>
    </row>
    <row r="197" spans="1:17" x14ac:dyDescent="0.25">
      <c r="A197" s="181"/>
      <c r="B197" s="53"/>
      <c r="C197" s="1"/>
      <c r="D197" s="53"/>
      <c r="E197" s="53"/>
      <c r="F197" s="49">
        <v>1215</v>
      </c>
      <c r="G197" s="15">
        <v>137</v>
      </c>
      <c r="H197" s="15">
        <v>369</v>
      </c>
      <c r="I197" s="15">
        <v>306</v>
      </c>
      <c r="J197" s="16">
        <v>403</v>
      </c>
      <c r="K197" s="35">
        <f>G197/F197</f>
        <v>0.11275720164609053</v>
      </c>
      <c r="L197" s="18">
        <f>H197/F197</f>
        <v>0.3037037037037037</v>
      </c>
      <c r="M197" s="18">
        <f>I197/F197</f>
        <v>0.25185185185185183</v>
      </c>
      <c r="N197" s="74">
        <f>J197/F197</f>
        <v>0.33168724279835393</v>
      </c>
      <c r="O197" s="79" t="s">
        <v>75</v>
      </c>
      <c r="P197" s="26">
        <f>N197-N195</f>
        <v>-3.6128849155669052E-2</v>
      </c>
      <c r="Q197" s="4"/>
    </row>
    <row r="198" spans="1:17" ht="15.75" thickBot="1" x14ac:dyDescent="0.3">
      <c r="A198" s="181"/>
      <c r="B198" s="53"/>
      <c r="C198" s="1"/>
      <c r="D198" s="53"/>
      <c r="E198" s="53"/>
      <c r="F198" s="37">
        <v>292</v>
      </c>
      <c r="G198" s="21">
        <v>32</v>
      </c>
      <c r="H198" s="21">
        <v>117</v>
      </c>
      <c r="I198" s="21">
        <v>66</v>
      </c>
      <c r="J198" s="22">
        <v>77</v>
      </c>
      <c r="K198" s="38">
        <f>G198/F198</f>
        <v>0.1095890410958904</v>
      </c>
      <c r="L198" s="23">
        <f>H198/F198</f>
        <v>0.40068493150684931</v>
      </c>
      <c r="M198" s="23">
        <f>I198/F198</f>
        <v>0.22602739726027396</v>
      </c>
      <c r="N198" s="24">
        <f>J198/F198</f>
        <v>0.2636986301369863</v>
      </c>
      <c r="O198" s="79" t="s">
        <v>76</v>
      </c>
      <c r="P198" s="26">
        <f>N198-N195</f>
        <v>-0.10411746181703668</v>
      </c>
      <c r="Q198" s="4"/>
    </row>
    <row r="199" spans="1:17" ht="15.75" thickBot="1" x14ac:dyDescent="0.3">
      <c r="A199" s="181"/>
      <c r="B199" s="53"/>
      <c r="C199" s="1"/>
      <c r="D199" s="53"/>
      <c r="E199" s="53"/>
      <c r="F199" s="53"/>
      <c r="G199" s="53"/>
      <c r="H199" s="53"/>
      <c r="I199" s="53"/>
      <c r="J199" s="3"/>
      <c r="K199" s="3"/>
      <c r="L199" s="3"/>
      <c r="M199" s="3"/>
      <c r="N199" s="3"/>
      <c r="O199" s="4"/>
      <c r="P199" s="3"/>
      <c r="Q199" s="4"/>
    </row>
    <row r="200" spans="1:17" ht="15" customHeight="1" x14ac:dyDescent="0.25">
      <c r="A200" s="181"/>
      <c r="B200" s="3">
        <v>91388</v>
      </c>
      <c r="C200" s="3" t="s">
        <v>51</v>
      </c>
      <c r="D200" s="3">
        <v>3</v>
      </c>
      <c r="E200" s="3" t="s">
        <v>16</v>
      </c>
      <c r="F200" s="8">
        <v>8856</v>
      </c>
      <c r="G200" s="29">
        <v>350</v>
      </c>
      <c r="H200" s="29">
        <v>1533</v>
      </c>
      <c r="I200" s="29">
        <v>2178</v>
      </c>
      <c r="J200" s="10">
        <v>4795</v>
      </c>
      <c r="K200" s="34">
        <f>G200/F200</f>
        <v>3.9521228545618792E-2</v>
      </c>
      <c r="L200" s="12">
        <f>H200/F200</f>
        <v>0.17310298102981031</v>
      </c>
      <c r="M200" s="12">
        <f>I200/F200</f>
        <v>0.2459349593495935</v>
      </c>
      <c r="N200" s="80">
        <f>J200/F200</f>
        <v>0.54144083107497742</v>
      </c>
      <c r="O200" s="79" t="s">
        <v>17</v>
      </c>
      <c r="P200" s="25" t="s">
        <v>97</v>
      </c>
      <c r="Q200" s="4"/>
    </row>
    <row r="201" spans="1:17" x14ac:dyDescent="0.25">
      <c r="A201" s="181"/>
      <c r="B201" s="3"/>
      <c r="C201" s="3" t="s">
        <v>21</v>
      </c>
      <c r="D201" s="3"/>
      <c r="E201" s="3"/>
      <c r="F201" s="14">
        <v>4172</v>
      </c>
      <c r="G201" s="30">
        <v>129</v>
      </c>
      <c r="H201" s="30">
        <v>676</v>
      </c>
      <c r="I201" s="30">
        <v>1032</v>
      </c>
      <c r="J201" s="16">
        <v>2335</v>
      </c>
      <c r="K201" s="35">
        <f>G201/F201</f>
        <v>3.0920421860019174E-2</v>
      </c>
      <c r="L201" s="18">
        <f>H201/F201</f>
        <v>0.16203259827420902</v>
      </c>
      <c r="M201" s="18">
        <f>I201/F201</f>
        <v>0.24736337488015339</v>
      </c>
      <c r="N201" s="74">
        <f>J201/F201</f>
        <v>0.55968360498561842</v>
      </c>
      <c r="O201" s="79" t="s">
        <v>19</v>
      </c>
      <c r="P201" s="26">
        <f>N201-N200</f>
        <v>1.8242773910640997E-2</v>
      </c>
      <c r="Q201" s="4"/>
    </row>
    <row r="202" spans="1:17" x14ac:dyDescent="0.25">
      <c r="A202" s="181"/>
      <c r="B202" s="3"/>
      <c r="C202" s="3"/>
      <c r="D202" s="3"/>
      <c r="E202" s="3"/>
      <c r="F202" s="14">
        <v>3755</v>
      </c>
      <c r="G202" s="30">
        <v>140</v>
      </c>
      <c r="H202" s="30">
        <v>619</v>
      </c>
      <c r="I202" s="30">
        <v>909</v>
      </c>
      <c r="J202" s="16">
        <v>2087</v>
      </c>
      <c r="K202" s="35">
        <f>G202/F202</f>
        <v>3.7283621837549935E-2</v>
      </c>
      <c r="L202" s="18">
        <f>H202/F202</f>
        <v>0.1648468708388815</v>
      </c>
      <c r="M202" s="18">
        <f>I202/F202</f>
        <v>0.24207723035952064</v>
      </c>
      <c r="N202" s="74">
        <f>J202/F202</f>
        <v>0.55579227696404798</v>
      </c>
      <c r="O202" s="79" t="s">
        <v>75</v>
      </c>
      <c r="P202" s="26">
        <f>N202-N200</f>
        <v>1.4351445889070558E-2</v>
      </c>
      <c r="Q202" s="4"/>
    </row>
    <row r="203" spans="1:17" ht="15.75" thickBot="1" x14ac:dyDescent="0.3">
      <c r="A203" s="181"/>
      <c r="B203" s="3"/>
      <c r="C203" s="3"/>
      <c r="D203" s="3"/>
      <c r="E203" s="3"/>
      <c r="F203" s="20">
        <v>873</v>
      </c>
      <c r="G203" s="31">
        <v>72</v>
      </c>
      <c r="H203" s="31">
        <v>225</v>
      </c>
      <c r="I203" s="31">
        <v>227</v>
      </c>
      <c r="J203" s="22">
        <v>349</v>
      </c>
      <c r="K203" s="38">
        <f>G203/F203</f>
        <v>8.247422680412371E-2</v>
      </c>
      <c r="L203" s="23">
        <f>H203/F203</f>
        <v>0.25773195876288657</v>
      </c>
      <c r="M203" s="23">
        <f>I203/F203</f>
        <v>0.26002290950744561</v>
      </c>
      <c r="N203" s="78">
        <f>J203/F203</f>
        <v>0.39977090492554412</v>
      </c>
      <c r="O203" s="79" t="s">
        <v>76</v>
      </c>
      <c r="P203" s="26">
        <f>N203-N200</f>
        <v>-0.1416699261494333</v>
      </c>
      <c r="Q203" s="4"/>
    </row>
    <row r="204" spans="1:17" ht="15.75" thickBot="1" x14ac:dyDescent="0.3">
      <c r="A204" s="181"/>
      <c r="B204" s="3"/>
      <c r="C204" s="3"/>
      <c r="D204" s="3"/>
      <c r="E204" s="3"/>
      <c r="F204" s="25"/>
      <c r="G204" s="25"/>
      <c r="H204" s="25"/>
      <c r="I204" s="25"/>
      <c r="J204" s="25"/>
      <c r="K204" s="25"/>
      <c r="L204" s="25"/>
      <c r="M204" s="25"/>
      <c r="N204" s="25"/>
      <c r="O204" s="4"/>
      <c r="P204" s="3"/>
      <c r="Q204" s="4"/>
    </row>
    <row r="205" spans="1:17" x14ac:dyDescent="0.25">
      <c r="A205" s="181"/>
      <c r="B205" s="3">
        <v>91393</v>
      </c>
      <c r="C205" s="3" t="s">
        <v>52</v>
      </c>
      <c r="D205" s="3">
        <v>3</v>
      </c>
      <c r="E205" s="3" t="s">
        <v>16</v>
      </c>
      <c r="F205" s="8">
        <v>9090</v>
      </c>
      <c r="G205" s="29">
        <v>655</v>
      </c>
      <c r="H205" s="29">
        <v>1256</v>
      </c>
      <c r="I205" s="29">
        <v>2036</v>
      </c>
      <c r="J205" s="10">
        <v>5143</v>
      </c>
      <c r="K205" s="34">
        <f>G205/F205</f>
        <v>7.205720572057206E-2</v>
      </c>
      <c r="L205" s="12">
        <f>H205/F205</f>
        <v>0.13817381738173817</v>
      </c>
      <c r="M205" s="12">
        <f>I205/F205</f>
        <v>0.22398239823982399</v>
      </c>
      <c r="N205" s="80">
        <f>J205/F205</f>
        <v>0.56578657865786575</v>
      </c>
      <c r="O205" s="79" t="s">
        <v>17</v>
      </c>
      <c r="P205" s="25" t="s">
        <v>97</v>
      </c>
      <c r="Q205" s="4"/>
    </row>
    <row r="206" spans="1:17" x14ac:dyDescent="0.25">
      <c r="A206" s="181"/>
      <c r="B206" s="3"/>
      <c r="C206" s="3" t="s">
        <v>21</v>
      </c>
      <c r="D206" s="3"/>
      <c r="E206" s="3"/>
      <c r="F206" s="14">
        <v>4492</v>
      </c>
      <c r="G206" s="30">
        <v>282</v>
      </c>
      <c r="H206" s="30">
        <v>558</v>
      </c>
      <c r="I206" s="30">
        <v>932</v>
      </c>
      <c r="J206" s="16">
        <v>2720</v>
      </c>
      <c r="K206" s="35">
        <f>G206/F206</f>
        <v>6.2778272484416739E-2</v>
      </c>
      <c r="L206" s="18">
        <f>H206/F206</f>
        <v>0.12422083704363313</v>
      </c>
      <c r="M206" s="18">
        <f>I206/F206</f>
        <v>0.20747996438112198</v>
      </c>
      <c r="N206" s="74">
        <f>J206/F206</f>
        <v>0.60552092609082819</v>
      </c>
      <c r="O206" s="79" t="s">
        <v>19</v>
      </c>
      <c r="P206" s="26">
        <f>N206-N205</f>
        <v>3.9734347432962447E-2</v>
      </c>
      <c r="Q206" s="4"/>
    </row>
    <row r="207" spans="1:17" x14ac:dyDescent="0.25">
      <c r="A207" s="181"/>
      <c r="B207" s="3"/>
      <c r="C207" s="3"/>
      <c r="D207" s="3"/>
      <c r="E207" s="3"/>
      <c r="F207" s="14">
        <v>3730</v>
      </c>
      <c r="G207" s="30">
        <v>259</v>
      </c>
      <c r="H207" s="30">
        <v>517</v>
      </c>
      <c r="I207" s="30">
        <v>879</v>
      </c>
      <c r="J207" s="16">
        <v>2075</v>
      </c>
      <c r="K207" s="35">
        <f>G207/F207</f>
        <v>6.9436997319034854E-2</v>
      </c>
      <c r="L207" s="18">
        <f>H207/F207</f>
        <v>0.13860589812332438</v>
      </c>
      <c r="M207" s="18">
        <f>I207/F207</f>
        <v>0.23565683646112601</v>
      </c>
      <c r="N207" s="74">
        <f>J207/F207</f>
        <v>0.55630026809651478</v>
      </c>
      <c r="O207" s="79" t="s">
        <v>75</v>
      </c>
      <c r="P207" s="26">
        <f>N207-N205</f>
        <v>-9.4863105613509635E-3</v>
      </c>
      <c r="Q207" s="4"/>
    </row>
    <row r="208" spans="1:17" ht="15.75" thickBot="1" x14ac:dyDescent="0.3">
      <c r="A208" s="181"/>
      <c r="B208" s="3"/>
      <c r="C208" s="3"/>
      <c r="D208" s="3"/>
      <c r="E208" s="3"/>
      <c r="F208" s="20">
        <v>783</v>
      </c>
      <c r="G208" s="31">
        <v>101</v>
      </c>
      <c r="H208" s="31">
        <v>156</v>
      </c>
      <c r="I208" s="31">
        <v>205</v>
      </c>
      <c r="J208" s="22">
        <v>321</v>
      </c>
      <c r="K208" s="38">
        <f>G208/F208</f>
        <v>0.12899106002554278</v>
      </c>
      <c r="L208" s="23">
        <f>H208/F208</f>
        <v>0.19923371647509577</v>
      </c>
      <c r="M208" s="23">
        <f>I208/F208</f>
        <v>0.26181353767560667</v>
      </c>
      <c r="N208" s="78">
        <f>J208/F208</f>
        <v>0.40996168582375481</v>
      </c>
      <c r="O208" s="79" t="s">
        <v>76</v>
      </c>
      <c r="P208" s="26">
        <f>N208-N205</f>
        <v>-0.15582489283411094</v>
      </c>
      <c r="Q208" s="4"/>
    </row>
    <row r="209" spans="1:17" ht="15.75" thickBot="1" x14ac:dyDescent="0.3">
      <c r="A209" s="181"/>
      <c r="B209" s="3"/>
      <c r="C209" s="3"/>
      <c r="D209" s="3"/>
      <c r="E209" s="3"/>
      <c r="F209" s="25"/>
      <c r="G209" s="25"/>
      <c r="H209" s="25"/>
      <c r="I209" s="25"/>
      <c r="J209" s="25"/>
      <c r="K209" s="25"/>
      <c r="L209" s="25"/>
      <c r="M209" s="25"/>
      <c r="N209" s="25"/>
      <c r="O209" s="4"/>
      <c r="P209" s="3"/>
      <c r="Q209" s="4"/>
    </row>
    <row r="210" spans="1:17" x14ac:dyDescent="0.25">
      <c r="A210" s="181"/>
      <c r="B210" s="3">
        <v>91390</v>
      </c>
      <c r="C210" s="3" t="s">
        <v>53</v>
      </c>
      <c r="D210" s="3">
        <v>3</v>
      </c>
      <c r="E210" s="3" t="s">
        <v>23</v>
      </c>
      <c r="F210" s="8">
        <v>8743</v>
      </c>
      <c r="G210" s="29">
        <v>1906</v>
      </c>
      <c r="H210" s="29">
        <v>3592</v>
      </c>
      <c r="I210" s="29">
        <v>2214</v>
      </c>
      <c r="J210" s="10">
        <v>1031</v>
      </c>
      <c r="K210" s="34">
        <f>G210/F210</f>
        <v>0.21800297380761752</v>
      </c>
      <c r="L210" s="12">
        <f>H210/F210</f>
        <v>0.4108429600823516</v>
      </c>
      <c r="M210" s="12">
        <f>I210/F210</f>
        <v>0.25323115635365434</v>
      </c>
      <c r="N210" s="13">
        <f>J210/F210</f>
        <v>0.11792290975637652</v>
      </c>
      <c r="O210" s="79" t="s">
        <v>17</v>
      </c>
      <c r="P210" s="25" t="s">
        <v>97</v>
      </c>
      <c r="Q210" s="4"/>
    </row>
    <row r="211" spans="1:17" x14ac:dyDescent="0.25">
      <c r="A211" s="181"/>
      <c r="B211" s="3"/>
      <c r="C211" s="3" t="s">
        <v>54</v>
      </c>
      <c r="D211" s="3"/>
      <c r="E211" s="3"/>
      <c r="F211" s="14">
        <v>4430</v>
      </c>
      <c r="G211" s="30">
        <v>765</v>
      </c>
      <c r="H211" s="30">
        <v>1852</v>
      </c>
      <c r="I211" s="30">
        <v>1219</v>
      </c>
      <c r="J211" s="16">
        <v>594</v>
      </c>
      <c r="K211" s="35">
        <f>G211/F211</f>
        <v>0.17268623024830701</v>
      </c>
      <c r="L211" s="18">
        <f>H211/F211</f>
        <v>0.41805869074492097</v>
      </c>
      <c r="M211" s="18">
        <f>I211/F211</f>
        <v>0.27516930022573366</v>
      </c>
      <c r="N211" s="19">
        <f>J211/F211</f>
        <v>0.13408577878103836</v>
      </c>
      <c r="O211" s="79" t="s">
        <v>19</v>
      </c>
      <c r="P211" s="26">
        <f>N211-N210</f>
        <v>1.6162869024661838E-2</v>
      </c>
      <c r="Q211" s="4"/>
    </row>
    <row r="212" spans="1:17" x14ac:dyDescent="0.25">
      <c r="A212" s="181"/>
      <c r="B212" s="3"/>
      <c r="C212" s="3"/>
      <c r="D212" s="3"/>
      <c r="E212" s="3"/>
      <c r="F212" s="14">
        <v>3503</v>
      </c>
      <c r="G212" s="30">
        <v>822</v>
      </c>
      <c r="H212" s="30">
        <v>1426</v>
      </c>
      <c r="I212" s="30">
        <v>875</v>
      </c>
      <c r="J212" s="16">
        <v>380</v>
      </c>
      <c r="K212" s="35">
        <f>G212/F212</f>
        <v>0.23465600913502713</v>
      </c>
      <c r="L212" s="18">
        <f>H212/F212</f>
        <v>0.40707964601769914</v>
      </c>
      <c r="M212" s="18">
        <f>I212/F212</f>
        <v>0.24978589780188409</v>
      </c>
      <c r="N212" s="19">
        <f>J212/F212</f>
        <v>0.10847844704538967</v>
      </c>
      <c r="O212" s="79" t="s">
        <v>75</v>
      </c>
      <c r="P212" s="26">
        <f>N212-N210</f>
        <v>-9.4444627109868534E-3</v>
      </c>
      <c r="Q212" s="4"/>
    </row>
    <row r="213" spans="1:17" ht="15.75" thickBot="1" x14ac:dyDescent="0.3">
      <c r="A213" s="181"/>
      <c r="B213" s="3"/>
      <c r="C213" s="3"/>
      <c r="D213" s="3"/>
      <c r="E213" s="3"/>
      <c r="F213" s="20">
        <v>725</v>
      </c>
      <c r="G213" s="31">
        <v>291</v>
      </c>
      <c r="H213" s="31">
        <v>285</v>
      </c>
      <c r="I213" s="31">
        <v>103</v>
      </c>
      <c r="J213" s="22">
        <v>46</v>
      </c>
      <c r="K213" s="38">
        <f>G213/F213</f>
        <v>0.4013793103448276</v>
      </c>
      <c r="L213" s="23">
        <f>H213/F213</f>
        <v>0.39310344827586208</v>
      </c>
      <c r="M213" s="23">
        <f>I213/F213</f>
        <v>0.14206896551724138</v>
      </c>
      <c r="N213" s="24">
        <f>J213/F213</f>
        <v>6.344827586206897E-2</v>
      </c>
      <c r="O213" s="79" t="s">
        <v>76</v>
      </c>
      <c r="P213" s="26">
        <f>N213-N210</f>
        <v>-5.4474633894307553E-2</v>
      </c>
      <c r="Q213" s="4"/>
    </row>
    <row r="214" spans="1:17" ht="15.75" thickBot="1" x14ac:dyDescent="0.3">
      <c r="A214" s="181"/>
      <c r="B214" s="3"/>
      <c r="C214" s="3"/>
      <c r="D214" s="3"/>
      <c r="E214" s="3"/>
      <c r="F214" s="25"/>
      <c r="G214" s="25"/>
      <c r="H214" s="25"/>
      <c r="I214" s="25"/>
      <c r="J214" s="25"/>
      <c r="K214" s="25"/>
      <c r="L214" s="25"/>
      <c r="M214" s="25"/>
      <c r="N214" s="25"/>
      <c r="O214" s="4"/>
      <c r="P214" s="3"/>
      <c r="Q214" s="4"/>
    </row>
    <row r="215" spans="1:17" x14ac:dyDescent="0.25">
      <c r="A215" s="181"/>
      <c r="B215" s="3">
        <v>91391</v>
      </c>
      <c r="C215" s="3" t="s">
        <v>55</v>
      </c>
      <c r="D215" s="3">
        <v>3</v>
      </c>
      <c r="E215" s="3" t="s">
        <v>23</v>
      </c>
      <c r="F215" s="8">
        <v>6804</v>
      </c>
      <c r="G215" s="29">
        <v>1588</v>
      </c>
      <c r="H215" s="29">
        <v>2430</v>
      </c>
      <c r="I215" s="29">
        <v>1873</v>
      </c>
      <c r="J215" s="10">
        <v>913</v>
      </c>
      <c r="K215" s="34">
        <f>G215/F215</f>
        <v>0.23339212228101117</v>
      </c>
      <c r="L215" s="12">
        <f>H215/F215</f>
        <v>0.35714285714285715</v>
      </c>
      <c r="M215" s="12">
        <f>I215/F215</f>
        <v>0.2752792475014697</v>
      </c>
      <c r="N215" s="13">
        <f>J215/F215</f>
        <v>0.13418577307466195</v>
      </c>
      <c r="O215" s="79" t="s">
        <v>17</v>
      </c>
      <c r="P215" s="25" t="s">
        <v>97</v>
      </c>
      <c r="Q215" s="4"/>
    </row>
    <row r="216" spans="1:17" x14ac:dyDescent="0.25">
      <c r="A216" s="181"/>
      <c r="B216" s="3"/>
      <c r="C216" s="3" t="s">
        <v>48</v>
      </c>
      <c r="D216" s="3"/>
      <c r="E216" s="3"/>
      <c r="F216" s="14">
        <v>3426</v>
      </c>
      <c r="G216" s="30">
        <v>676</v>
      </c>
      <c r="H216" s="30">
        <v>1197</v>
      </c>
      <c r="I216" s="30">
        <v>1030</v>
      </c>
      <c r="J216" s="16">
        <v>523</v>
      </c>
      <c r="K216" s="35">
        <f>G216/F216</f>
        <v>0.19731465265615877</v>
      </c>
      <c r="L216" s="18">
        <f>H216/F216</f>
        <v>0.34938704028021017</v>
      </c>
      <c r="M216" s="18">
        <f>I216/F216</f>
        <v>0.30064214827787505</v>
      </c>
      <c r="N216" s="19">
        <f>J216/F216</f>
        <v>0.15265615878575597</v>
      </c>
      <c r="O216" s="79" t="s">
        <v>19</v>
      </c>
      <c r="P216" s="26">
        <f>N216-N215</f>
        <v>1.8470385711094023E-2</v>
      </c>
      <c r="Q216" s="4"/>
    </row>
    <row r="217" spans="1:17" x14ac:dyDescent="0.25">
      <c r="A217" s="181"/>
      <c r="B217" s="3"/>
      <c r="C217" s="3"/>
      <c r="D217" s="3"/>
      <c r="E217" s="3"/>
      <c r="F217" s="14">
        <v>2721</v>
      </c>
      <c r="G217" s="30">
        <v>659</v>
      </c>
      <c r="H217" s="30">
        <v>995</v>
      </c>
      <c r="I217" s="30">
        <v>727</v>
      </c>
      <c r="J217" s="16">
        <v>340</v>
      </c>
      <c r="K217" s="35">
        <f>G217/F217</f>
        <v>0.24219037118706357</v>
      </c>
      <c r="L217" s="18">
        <f>H217/F217</f>
        <v>0.36567438441749356</v>
      </c>
      <c r="M217" s="18">
        <f>I217/F217</f>
        <v>0.26718118338846014</v>
      </c>
      <c r="N217" s="19">
        <f>J217/F217</f>
        <v>0.12495406100698273</v>
      </c>
      <c r="O217" s="79" t="s">
        <v>75</v>
      </c>
      <c r="P217" s="26">
        <f>N217-N215</f>
        <v>-9.2317120676792264E-3</v>
      </c>
      <c r="Q217" s="4"/>
    </row>
    <row r="218" spans="1:17" ht="15.75" thickBot="1" x14ac:dyDescent="0.3">
      <c r="A218" s="181"/>
      <c r="B218" s="3"/>
      <c r="C218" s="3"/>
      <c r="D218" s="3"/>
      <c r="E218" s="3"/>
      <c r="F218" s="20">
        <v>598</v>
      </c>
      <c r="G218" s="31">
        <v>230</v>
      </c>
      <c r="H218" s="31">
        <v>222</v>
      </c>
      <c r="I218" s="31">
        <v>103</v>
      </c>
      <c r="J218" s="22">
        <v>43</v>
      </c>
      <c r="K218" s="38">
        <f>G218/F218</f>
        <v>0.38461538461538464</v>
      </c>
      <c r="L218" s="23">
        <f>H218/F218</f>
        <v>0.37123745819397991</v>
      </c>
      <c r="M218" s="23">
        <f>I218/F218</f>
        <v>0.17224080267558528</v>
      </c>
      <c r="N218" s="24">
        <f>J218/F218</f>
        <v>7.1906354515050161E-2</v>
      </c>
      <c r="O218" s="79" t="s">
        <v>76</v>
      </c>
      <c r="P218" s="26">
        <f>N218-N215</f>
        <v>-6.2279418559611791E-2</v>
      </c>
      <c r="Q218" s="4"/>
    </row>
    <row r="219" spans="1:17" ht="15.75" thickBot="1" x14ac:dyDescent="0.3">
      <c r="A219" s="181"/>
      <c r="B219" s="3"/>
      <c r="C219" s="3"/>
      <c r="D219" s="3"/>
      <c r="E219" s="3"/>
      <c r="F219" s="25"/>
      <c r="G219" s="25"/>
      <c r="H219" s="25"/>
      <c r="I219" s="25"/>
      <c r="J219" s="25"/>
      <c r="K219" s="25"/>
      <c r="L219" s="25"/>
      <c r="M219" s="25"/>
      <c r="N219" s="25"/>
      <c r="O219" s="4"/>
      <c r="P219" s="3"/>
      <c r="Q219" s="4"/>
    </row>
    <row r="220" spans="1:17" x14ac:dyDescent="0.25">
      <c r="A220" s="181"/>
      <c r="B220" s="3">
        <v>91392</v>
      </c>
      <c r="C220" s="3" t="s">
        <v>56</v>
      </c>
      <c r="D220" s="3">
        <v>3</v>
      </c>
      <c r="E220" s="3" t="s">
        <v>23</v>
      </c>
      <c r="F220" s="8">
        <v>5399</v>
      </c>
      <c r="G220" s="29">
        <v>1513</v>
      </c>
      <c r="H220" s="29">
        <v>1730</v>
      </c>
      <c r="I220" s="29">
        <v>1456</v>
      </c>
      <c r="J220" s="10">
        <v>700</v>
      </c>
      <c r="K220" s="34">
        <f>G220/F220</f>
        <v>0.28023708094091498</v>
      </c>
      <c r="L220" s="12">
        <f>H220/F220</f>
        <v>0.32042970920540842</v>
      </c>
      <c r="M220" s="12">
        <f>I220/F220</f>
        <v>0.26967957029079459</v>
      </c>
      <c r="N220" s="13">
        <f>J220/F220</f>
        <v>0.12965363956288201</v>
      </c>
      <c r="O220" s="79" t="s">
        <v>17</v>
      </c>
      <c r="P220" s="25" t="s">
        <v>97</v>
      </c>
      <c r="Q220" s="4"/>
    </row>
    <row r="221" spans="1:17" x14ac:dyDescent="0.25">
      <c r="A221" s="181"/>
      <c r="B221" s="3"/>
      <c r="C221" s="3" t="s">
        <v>48</v>
      </c>
      <c r="D221" s="3"/>
      <c r="E221" s="3"/>
      <c r="F221" s="14">
        <v>3193</v>
      </c>
      <c r="G221" s="30">
        <v>820</v>
      </c>
      <c r="H221" s="30">
        <v>1001</v>
      </c>
      <c r="I221" s="30">
        <v>910</v>
      </c>
      <c r="J221" s="16">
        <v>462</v>
      </c>
      <c r="K221" s="35">
        <f>G221/F221</f>
        <v>0.25681177575947384</v>
      </c>
      <c r="L221" s="18">
        <f>H221/F221</f>
        <v>0.31349827748199188</v>
      </c>
      <c r="M221" s="18">
        <f>I221/F221</f>
        <v>0.28499843407453807</v>
      </c>
      <c r="N221" s="19">
        <f>J221/F221</f>
        <v>0.14469151268399624</v>
      </c>
      <c r="O221" s="79" t="s">
        <v>19</v>
      </c>
      <c r="P221" s="26">
        <f>N221-N220</f>
        <v>1.5037873121114237E-2</v>
      </c>
      <c r="Q221" s="4"/>
    </row>
    <row r="222" spans="1:17" x14ac:dyDescent="0.25">
      <c r="A222" s="181"/>
      <c r="B222" s="3"/>
      <c r="C222" s="3"/>
      <c r="D222" s="3"/>
      <c r="E222" s="3"/>
      <c r="F222" s="14">
        <v>1981</v>
      </c>
      <c r="G222" s="30">
        <v>601</v>
      </c>
      <c r="H222" s="30">
        <v>660</v>
      </c>
      <c r="I222" s="30">
        <v>504</v>
      </c>
      <c r="J222" s="16">
        <v>216</v>
      </c>
      <c r="K222" s="35">
        <f>G222/F222</f>
        <v>0.30338213023725391</v>
      </c>
      <c r="L222" s="18">
        <f>H222/F222</f>
        <v>0.33316506814740032</v>
      </c>
      <c r="M222" s="18">
        <f>I222/F222</f>
        <v>0.25441696113074203</v>
      </c>
      <c r="N222" s="19">
        <f>J222/F222</f>
        <v>0.10903584048460374</v>
      </c>
      <c r="O222" s="79" t="s">
        <v>75</v>
      </c>
      <c r="P222" s="26">
        <f>N222-N220</f>
        <v>-2.0617799078278265E-2</v>
      </c>
      <c r="Q222" s="4"/>
    </row>
    <row r="223" spans="1:17" ht="15.75" thickBot="1" x14ac:dyDescent="0.3">
      <c r="A223" s="181"/>
      <c r="B223" s="3"/>
      <c r="C223" s="3"/>
      <c r="D223" s="3"/>
      <c r="E223" s="3"/>
      <c r="F223" s="20">
        <v>195</v>
      </c>
      <c r="G223" s="31">
        <v>87</v>
      </c>
      <c r="H223" s="31">
        <v>56</v>
      </c>
      <c r="I223" s="31">
        <v>37</v>
      </c>
      <c r="J223" s="22">
        <v>15</v>
      </c>
      <c r="K223" s="38">
        <f>G223/F223</f>
        <v>0.44615384615384618</v>
      </c>
      <c r="L223" s="23">
        <f>H223/F223</f>
        <v>0.28717948717948716</v>
      </c>
      <c r="M223" s="23">
        <f>I223/F223</f>
        <v>0.18974358974358974</v>
      </c>
      <c r="N223" s="24">
        <f>J223/F223</f>
        <v>7.6923076923076927E-2</v>
      </c>
      <c r="O223" s="79" t="s">
        <v>76</v>
      </c>
      <c r="P223" s="26">
        <f>N223-N220</f>
        <v>-5.2730562639805079E-2</v>
      </c>
      <c r="Q223" s="4"/>
    </row>
    <row r="224" spans="1:17" x14ac:dyDescent="0.25">
      <c r="B224" s="3"/>
      <c r="C224" s="3"/>
      <c r="D224" s="3"/>
      <c r="E224" s="3"/>
      <c r="F224" s="3"/>
      <c r="G224" s="3"/>
      <c r="H224" s="3"/>
      <c r="I224" s="3"/>
      <c r="J224" s="3"/>
      <c r="K224" s="3"/>
      <c r="L224" s="3"/>
      <c r="M224" s="3"/>
      <c r="N224" s="3"/>
      <c r="O224" s="4"/>
      <c r="P224" s="3"/>
      <c r="Q224" s="4"/>
    </row>
    <row r="225" spans="1:17" x14ac:dyDescent="0.25">
      <c r="A225" s="172" t="s">
        <v>7</v>
      </c>
      <c r="B225" s="172"/>
      <c r="C225" s="172"/>
      <c r="D225" s="172"/>
      <c r="E225" s="172"/>
      <c r="F225" s="172"/>
      <c r="G225" s="172"/>
      <c r="H225" s="172"/>
      <c r="I225" s="172"/>
      <c r="J225" s="172"/>
      <c r="K225" s="172"/>
      <c r="L225" s="172"/>
      <c r="M225" s="172"/>
      <c r="N225" s="172"/>
      <c r="O225" s="172"/>
      <c r="P225" s="172"/>
      <c r="Q225" s="172"/>
    </row>
    <row r="226" spans="1:17" x14ac:dyDescent="0.25">
      <c r="A226" s="7"/>
      <c r="B226" s="7"/>
      <c r="C226" s="7"/>
      <c r="D226" s="7"/>
      <c r="E226" s="7"/>
      <c r="F226" s="7"/>
      <c r="G226" s="7"/>
      <c r="H226" s="7"/>
      <c r="I226" s="7"/>
      <c r="J226" s="7"/>
      <c r="K226" s="7"/>
      <c r="L226" s="7"/>
      <c r="M226" s="7"/>
      <c r="N226" s="7"/>
      <c r="O226" s="7"/>
      <c r="P226" s="68"/>
      <c r="Q226" s="7"/>
    </row>
    <row r="227" spans="1:17" ht="15.75" thickBot="1" x14ac:dyDescent="0.3">
      <c r="B227" s="6" t="s">
        <v>9</v>
      </c>
      <c r="C227" s="1"/>
      <c r="D227" s="6" t="s">
        <v>10</v>
      </c>
      <c r="E227" s="6" t="s">
        <v>11</v>
      </c>
      <c r="F227" s="6" t="s">
        <v>12</v>
      </c>
      <c r="G227" s="6" t="s">
        <v>13</v>
      </c>
      <c r="H227" s="6" t="s">
        <v>2</v>
      </c>
      <c r="I227" s="6" t="s">
        <v>0</v>
      </c>
      <c r="J227" s="3" t="s">
        <v>1</v>
      </c>
      <c r="K227" s="3" t="s">
        <v>14</v>
      </c>
      <c r="L227" s="3" t="s">
        <v>4</v>
      </c>
      <c r="M227" s="3" t="s">
        <v>5</v>
      </c>
      <c r="N227" s="3" t="s">
        <v>6</v>
      </c>
      <c r="O227" s="4"/>
      <c r="P227" s="3"/>
      <c r="Q227" s="4"/>
    </row>
    <row r="228" spans="1:17" ht="15" customHeight="1" x14ac:dyDescent="0.25">
      <c r="A228" s="184" t="s">
        <v>88</v>
      </c>
      <c r="B228" s="3">
        <v>90925</v>
      </c>
      <c r="C228" s="3" t="s">
        <v>86</v>
      </c>
      <c r="D228" s="3">
        <v>1</v>
      </c>
      <c r="E228" s="3" t="s">
        <v>16</v>
      </c>
      <c r="F228" s="8">
        <v>11289</v>
      </c>
      <c r="G228" s="29">
        <v>1317</v>
      </c>
      <c r="H228" s="29">
        <v>4566</v>
      </c>
      <c r="I228" s="29">
        <v>3109</v>
      </c>
      <c r="J228" s="10">
        <v>2297</v>
      </c>
      <c r="K228" s="34">
        <f>G228/F228</f>
        <v>0.1166622375764018</v>
      </c>
      <c r="L228" s="12">
        <f>H228/F228</f>
        <v>0.40446452298697849</v>
      </c>
      <c r="M228" s="12">
        <f>I228/F228</f>
        <v>0.27540083266896981</v>
      </c>
      <c r="N228" s="13">
        <f>J228/F228</f>
        <v>0.20347240676764994</v>
      </c>
      <c r="O228" s="79" t="s">
        <v>17</v>
      </c>
      <c r="P228" s="25" t="s">
        <v>97</v>
      </c>
      <c r="Q228" s="4"/>
    </row>
    <row r="229" spans="1:17" x14ac:dyDescent="0.25">
      <c r="A229" s="184"/>
      <c r="B229" s="3"/>
      <c r="C229" s="3" t="s">
        <v>18</v>
      </c>
      <c r="D229" s="3"/>
      <c r="E229" s="3"/>
      <c r="F229" s="14">
        <v>3340</v>
      </c>
      <c r="G229" s="30">
        <v>202</v>
      </c>
      <c r="H229" s="30">
        <v>974</v>
      </c>
      <c r="I229" s="30">
        <v>966</v>
      </c>
      <c r="J229" s="16">
        <v>1178</v>
      </c>
      <c r="K229" s="35">
        <f>G229/F229</f>
        <v>6.0479041916167667E-2</v>
      </c>
      <c r="L229" s="18">
        <f>H229/F229</f>
        <v>0.29161676646706586</v>
      </c>
      <c r="M229" s="18">
        <f>I229/F229</f>
        <v>0.28922155688622753</v>
      </c>
      <c r="N229" s="74">
        <f>J229/F229</f>
        <v>0.35269461077844311</v>
      </c>
      <c r="O229" s="79" t="s">
        <v>19</v>
      </c>
      <c r="P229" s="26">
        <f>N229-N228</f>
        <v>0.14922220401079317</v>
      </c>
      <c r="Q229" s="4"/>
    </row>
    <row r="230" spans="1:17" x14ac:dyDescent="0.25">
      <c r="A230" s="184"/>
      <c r="B230" s="3"/>
      <c r="C230" s="3"/>
      <c r="D230" s="3"/>
      <c r="E230" s="3"/>
      <c r="F230" s="14">
        <v>5728</v>
      </c>
      <c r="G230" s="30">
        <v>704</v>
      </c>
      <c r="H230" s="30">
        <v>2459</v>
      </c>
      <c r="I230" s="30">
        <v>1669</v>
      </c>
      <c r="J230" s="16">
        <v>896</v>
      </c>
      <c r="K230" s="35">
        <f>G230/F230</f>
        <v>0.12290502793296089</v>
      </c>
      <c r="L230" s="18">
        <f>H230/F230</f>
        <v>0.42929469273743015</v>
      </c>
      <c r="M230" s="18">
        <f>I230/F230</f>
        <v>0.29137569832402233</v>
      </c>
      <c r="N230" s="19">
        <f>J230/F230</f>
        <v>0.15642458100558659</v>
      </c>
      <c r="O230" s="79" t="s">
        <v>75</v>
      </c>
      <c r="P230" s="26">
        <f>N230-N228</f>
        <v>-4.7047825762063344E-2</v>
      </c>
      <c r="Q230" s="4"/>
    </row>
    <row r="231" spans="1:17" ht="15.75" thickBot="1" x14ac:dyDescent="0.3">
      <c r="A231" s="184"/>
      <c r="B231" s="3"/>
      <c r="C231" s="3"/>
      <c r="D231" s="3"/>
      <c r="E231" s="3"/>
      <c r="F231" s="20">
        <v>2148</v>
      </c>
      <c r="G231" s="31">
        <v>401</v>
      </c>
      <c r="H231" s="31">
        <v>1093</v>
      </c>
      <c r="I231" s="31">
        <v>437</v>
      </c>
      <c r="J231" s="22">
        <v>217</v>
      </c>
      <c r="K231" s="38">
        <f>G231/F231</f>
        <v>0.18668528864059591</v>
      </c>
      <c r="L231" s="23">
        <f>H231/F231</f>
        <v>0.50884543761638734</v>
      </c>
      <c r="M231" s="23">
        <f>I231/F231</f>
        <v>0.20344506517690875</v>
      </c>
      <c r="N231" s="24">
        <f>J231/F231</f>
        <v>0.10102420856610801</v>
      </c>
      <c r="O231" s="79" t="s">
        <v>76</v>
      </c>
      <c r="P231" s="26">
        <f>N231-N228</f>
        <v>-0.10244819820154193</v>
      </c>
      <c r="Q231" s="4"/>
    </row>
    <row r="232" spans="1:17" ht="15.75" thickBot="1" x14ac:dyDescent="0.3">
      <c r="A232" s="184"/>
      <c r="B232" s="3"/>
      <c r="C232" s="3"/>
      <c r="D232" s="3"/>
      <c r="E232" s="3"/>
      <c r="F232" s="25"/>
      <c r="G232" s="25"/>
      <c r="H232" s="25"/>
      <c r="I232" s="25"/>
      <c r="J232" s="25"/>
      <c r="K232" s="3"/>
      <c r="L232" s="3"/>
      <c r="M232" s="3"/>
      <c r="N232" s="3"/>
      <c r="O232" s="4"/>
      <c r="P232" s="3"/>
      <c r="Q232" s="4"/>
    </row>
    <row r="233" spans="1:17" x14ac:dyDescent="0.25">
      <c r="A233" s="184"/>
      <c r="B233" s="3">
        <v>90926</v>
      </c>
      <c r="C233" s="3" t="s">
        <v>87</v>
      </c>
      <c r="D233" s="3">
        <v>1</v>
      </c>
      <c r="E233" s="3" t="s">
        <v>16</v>
      </c>
      <c r="F233" s="8">
        <v>7104</v>
      </c>
      <c r="G233" s="29">
        <v>1283</v>
      </c>
      <c r="H233" s="29">
        <v>2790</v>
      </c>
      <c r="I233" s="29">
        <v>1477</v>
      </c>
      <c r="J233" s="10">
        <v>1554</v>
      </c>
      <c r="K233" s="34">
        <f>G233/F233</f>
        <v>0.18060247747747749</v>
      </c>
      <c r="L233" s="12">
        <f>H233/F233</f>
        <v>0.39273648648648651</v>
      </c>
      <c r="M233" s="12">
        <f>I233/F233</f>
        <v>0.20791103603603603</v>
      </c>
      <c r="N233" s="13">
        <f>J233/F233</f>
        <v>0.21875</v>
      </c>
      <c r="O233" s="79" t="s">
        <v>17</v>
      </c>
      <c r="P233" s="25" t="s">
        <v>97</v>
      </c>
      <c r="Q233" s="4"/>
    </row>
    <row r="234" spans="1:17" x14ac:dyDescent="0.25">
      <c r="A234" s="184"/>
      <c r="B234" s="3"/>
      <c r="C234" s="3" t="s">
        <v>21</v>
      </c>
      <c r="D234" s="3"/>
      <c r="E234" s="3"/>
      <c r="F234" s="14">
        <v>2429</v>
      </c>
      <c r="G234" s="30">
        <v>230</v>
      </c>
      <c r="H234" s="30">
        <v>782</v>
      </c>
      <c r="I234" s="30">
        <v>608</v>
      </c>
      <c r="J234" s="16">
        <v>809</v>
      </c>
      <c r="K234" s="35">
        <f>G234/F234</f>
        <v>9.4689172498970769E-2</v>
      </c>
      <c r="L234" s="18">
        <f>H234/F234</f>
        <v>0.32194318649650061</v>
      </c>
      <c r="M234" s="18">
        <f>I234/F234</f>
        <v>0.2503087690407575</v>
      </c>
      <c r="N234" s="19">
        <f>J234/F234</f>
        <v>0.3330588719637711</v>
      </c>
      <c r="O234" s="79" t="s">
        <v>19</v>
      </c>
      <c r="P234" s="26">
        <f>N234-N233</f>
        <v>0.1143088719637711</v>
      </c>
      <c r="Q234" s="4"/>
    </row>
    <row r="235" spans="1:17" x14ac:dyDescent="0.25">
      <c r="A235" s="184"/>
      <c r="B235" s="3"/>
      <c r="C235" s="3"/>
      <c r="D235" s="3"/>
      <c r="E235" s="3"/>
      <c r="F235" s="14">
        <v>3217</v>
      </c>
      <c r="G235" s="30">
        <v>576</v>
      </c>
      <c r="H235" s="30">
        <v>1354</v>
      </c>
      <c r="I235" s="30">
        <v>669</v>
      </c>
      <c r="J235" s="16">
        <v>618</v>
      </c>
      <c r="K235" s="35">
        <f>G235/F235</f>
        <v>0.17904880323282563</v>
      </c>
      <c r="L235" s="18">
        <f>H235/F235</f>
        <v>0.42088902704382963</v>
      </c>
      <c r="M235" s="18">
        <f>I235/F235</f>
        <v>0.20795772458812559</v>
      </c>
      <c r="N235" s="19">
        <f>J235/F235</f>
        <v>0.19210444513521915</v>
      </c>
      <c r="O235" s="79" t="s">
        <v>75</v>
      </c>
      <c r="P235" s="26">
        <f>N235-N233</f>
        <v>-2.6645554864780846E-2</v>
      </c>
      <c r="Q235" s="4"/>
    </row>
    <row r="236" spans="1:17" ht="15.75" thickBot="1" x14ac:dyDescent="0.3">
      <c r="A236" s="184"/>
      <c r="B236" s="3"/>
      <c r="C236" s="3"/>
      <c r="D236" s="3"/>
      <c r="E236" s="3"/>
      <c r="F236" s="20">
        <v>1325</v>
      </c>
      <c r="G236" s="31">
        <v>449</v>
      </c>
      <c r="H236" s="31">
        <v>583</v>
      </c>
      <c r="I236" s="31">
        <v>179</v>
      </c>
      <c r="J236" s="22">
        <v>114</v>
      </c>
      <c r="K236" s="38">
        <f>G236/F236</f>
        <v>0.33886792452830189</v>
      </c>
      <c r="L236" s="23">
        <f>H236/F236</f>
        <v>0.44</v>
      </c>
      <c r="M236" s="23">
        <f>I236/F236</f>
        <v>0.1350943396226415</v>
      </c>
      <c r="N236" s="24">
        <f>J236/F236</f>
        <v>8.6037735849056607E-2</v>
      </c>
      <c r="O236" s="79" t="s">
        <v>76</v>
      </c>
      <c r="P236" s="26">
        <f>N236-N233</f>
        <v>-0.13271226415094339</v>
      </c>
      <c r="Q236" s="4"/>
    </row>
    <row r="237" spans="1:17" ht="15.75" thickBot="1" x14ac:dyDescent="0.3">
      <c r="A237" s="184"/>
      <c r="B237" s="3"/>
      <c r="C237" s="3"/>
      <c r="D237" s="3"/>
      <c r="E237" s="3"/>
      <c r="F237" s="25"/>
      <c r="G237" s="25"/>
      <c r="H237" s="25"/>
      <c r="I237" s="25"/>
      <c r="J237" s="25"/>
      <c r="K237" s="3"/>
      <c r="L237" s="3"/>
      <c r="M237" s="3"/>
      <c r="N237" s="3"/>
      <c r="O237" s="4"/>
      <c r="P237" s="3"/>
      <c r="Q237" s="4"/>
    </row>
    <row r="238" spans="1:17" x14ac:dyDescent="0.25">
      <c r="A238" s="184"/>
      <c r="B238" s="25">
        <v>90948</v>
      </c>
      <c r="C238" s="25" t="s">
        <v>38</v>
      </c>
      <c r="D238" s="25">
        <v>1</v>
      </c>
      <c r="E238" s="25" t="s">
        <v>23</v>
      </c>
      <c r="F238" s="8">
        <v>29719</v>
      </c>
      <c r="G238" s="29">
        <v>6956</v>
      </c>
      <c r="H238" s="29">
        <v>9951</v>
      </c>
      <c r="I238" s="29">
        <v>9141</v>
      </c>
      <c r="J238" s="10">
        <v>3671</v>
      </c>
      <c r="K238" s="34">
        <f>G238/F238</f>
        <v>0.23405901948248595</v>
      </c>
      <c r="L238" s="12">
        <f>H238/F238</f>
        <v>0.33483630001009457</v>
      </c>
      <c r="M238" s="12">
        <f>I238/F238</f>
        <v>0.30758100878226052</v>
      </c>
      <c r="N238" s="13">
        <f>J238/F238</f>
        <v>0.12352367172515899</v>
      </c>
      <c r="O238" s="79" t="s">
        <v>17</v>
      </c>
      <c r="P238" s="25" t="s">
        <v>97</v>
      </c>
      <c r="Q238" s="4"/>
    </row>
    <row r="239" spans="1:17" x14ac:dyDescent="0.25">
      <c r="A239" s="184"/>
      <c r="B239" s="3"/>
      <c r="C239" s="3" t="s">
        <v>18</v>
      </c>
      <c r="D239" s="3"/>
      <c r="E239" s="3"/>
      <c r="F239" s="14">
        <v>13797</v>
      </c>
      <c r="G239" s="30">
        <v>2361</v>
      </c>
      <c r="H239" s="30">
        <v>4305</v>
      </c>
      <c r="I239" s="30">
        <v>4830</v>
      </c>
      <c r="J239" s="16">
        <v>2301</v>
      </c>
      <c r="K239" s="35">
        <f>G239/F239</f>
        <v>0.17112415742552728</v>
      </c>
      <c r="L239" s="18">
        <f>H239/F239</f>
        <v>0.31202435312024351</v>
      </c>
      <c r="M239" s="18">
        <f>I239/F239</f>
        <v>0.35007610350076102</v>
      </c>
      <c r="N239" s="19">
        <f>J239/F239</f>
        <v>0.16677538595346814</v>
      </c>
      <c r="O239" s="79" t="s">
        <v>19</v>
      </c>
      <c r="P239" s="26">
        <f>N239-N238</f>
        <v>4.3251714228309146E-2</v>
      </c>
      <c r="Q239" s="4"/>
    </row>
    <row r="240" spans="1:17" x14ac:dyDescent="0.25">
      <c r="A240" s="184"/>
      <c r="B240" s="3"/>
      <c r="C240" s="3"/>
      <c r="D240" s="3"/>
      <c r="E240" s="3"/>
      <c r="F240" s="14">
        <v>12962</v>
      </c>
      <c r="G240" s="30">
        <v>3511</v>
      </c>
      <c r="H240" s="30">
        <v>4523</v>
      </c>
      <c r="I240" s="30">
        <v>3722</v>
      </c>
      <c r="J240" s="16">
        <v>1206</v>
      </c>
      <c r="K240" s="35">
        <f>G240/F240</f>
        <v>0.27086869310291622</v>
      </c>
      <c r="L240" s="18">
        <f>H240/F240</f>
        <v>0.34894306434192252</v>
      </c>
      <c r="M240" s="18">
        <f>I240/F240</f>
        <v>0.28714704520907269</v>
      </c>
      <c r="N240" s="19">
        <f>J240/F240</f>
        <v>9.3041197346088567E-2</v>
      </c>
      <c r="O240" s="79" t="s">
        <v>75</v>
      </c>
      <c r="P240" s="26">
        <f>N240-N238</f>
        <v>-3.0482474379070423E-2</v>
      </c>
      <c r="Q240" s="4"/>
    </row>
    <row r="241" spans="1:17" ht="15.75" thickBot="1" x14ac:dyDescent="0.3">
      <c r="A241" s="184"/>
      <c r="B241" s="3"/>
      <c r="C241" s="3"/>
      <c r="D241" s="3"/>
      <c r="E241" s="3"/>
      <c r="F241" s="20">
        <v>2797</v>
      </c>
      <c r="G241" s="31">
        <v>1005</v>
      </c>
      <c r="H241" s="31">
        <v>1073</v>
      </c>
      <c r="I241" s="31">
        <v>570</v>
      </c>
      <c r="J241" s="22">
        <v>149</v>
      </c>
      <c r="K241" s="38">
        <f>G241/F241</f>
        <v>0.35931355023239187</v>
      </c>
      <c r="L241" s="23">
        <f>H241/F241</f>
        <v>0.38362531283518053</v>
      </c>
      <c r="M241" s="23">
        <f>I241/F241</f>
        <v>0.20378977475866999</v>
      </c>
      <c r="N241" s="24">
        <f>J241/F241</f>
        <v>5.3271362173757594E-2</v>
      </c>
      <c r="O241" s="79" t="s">
        <v>76</v>
      </c>
      <c r="P241" s="26">
        <f>N241-N238</f>
        <v>-7.0252309551401396E-2</v>
      </c>
      <c r="Q241" s="4"/>
    </row>
    <row r="242" spans="1:17" ht="15.75" thickBot="1" x14ac:dyDescent="0.3">
      <c r="A242" s="184"/>
      <c r="B242" s="3"/>
      <c r="C242" s="3"/>
      <c r="D242" s="3"/>
      <c r="E242" s="3"/>
      <c r="F242" s="25"/>
      <c r="G242" s="25"/>
      <c r="H242" s="25"/>
      <c r="I242" s="25"/>
      <c r="J242" s="25"/>
      <c r="K242" s="3"/>
      <c r="L242" s="3"/>
      <c r="M242" s="3"/>
      <c r="N242" s="3"/>
      <c r="O242" s="4"/>
      <c r="P242" s="3"/>
      <c r="Q242" s="4"/>
    </row>
    <row r="243" spans="1:17" x14ac:dyDescent="0.25">
      <c r="A243" s="184"/>
      <c r="B243" s="32">
        <v>90927</v>
      </c>
      <c r="C243" s="32" t="s">
        <v>41</v>
      </c>
      <c r="D243" s="32">
        <v>1</v>
      </c>
      <c r="E243" s="33" t="s">
        <v>23</v>
      </c>
      <c r="F243" s="8">
        <v>2017</v>
      </c>
      <c r="G243" s="29">
        <v>368</v>
      </c>
      <c r="H243" s="29">
        <v>712</v>
      </c>
      <c r="I243" s="29">
        <v>641</v>
      </c>
      <c r="J243" s="10">
        <v>296</v>
      </c>
      <c r="K243" s="34">
        <f>G243/F243</f>
        <v>0.18244918195339613</v>
      </c>
      <c r="L243" s="12">
        <f>H243/F243</f>
        <v>0.35299950421417947</v>
      </c>
      <c r="M243" s="12">
        <f>I243/F243</f>
        <v>0.31779871095686663</v>
      </c>
      <c r="N243" s="13">
        <f>J243/F243</f>
        <v>0.14675260287555775</v>
      </c>
      <c r="O243" s="79" t="s">
        <v>17</v>
      </c>
      <c r="P243" s="25" t="s">
        <v>97</v>
      </c>
      <c r="Q243" s="4"/>
    </row>
    <row r="244" spans="1:17" x14ac:dyDescent="0.25">
      <c r="A244" s="184"/>
      <c r="B244" s="25"/>
      <c r="C244" s="25" t="s">
        <v>18</v>
      </c>
      <c r="D244" s="25"/>
      <c r="E244" s="25"/>
      <c r="F244" s="14">
        <v>1147</v>
      </c>
      <c r="G244" s="30">
        <v>161</v>
      </c>
      <c r="H244" s="30">
        <v>364</v>
      </c>
      <c r="I244" s="30">
        <v>422</v>
      </c>
      <c r="J244" s="16">
        <v>200</v>
      </c>
      <c r="K244" s="35">
        <f>G244/F244</f>
        <v>0.14036617262423715</v>
      </c>
      <c r="L244" s="18">
        <f>H244/F244</f>
        <v>0.31734960767218834</v>
      </c>
      <c r="M244" s="18">
        <f>I244/F244</f>
        <v>0.36791630340017439</v>
      </c>
      <c r="N244" s="19">
        <f>J244/F244</f>
        <v>0.17436791630340018</v>
      </c>
      <c r="O244" s="79" t="s">
        <v>19</v>
      </c>
      <c r="P244" s="26">
        <f>N244-N243</f>
        <v>2.7615313427842431E-2</v>
      </c>
      <c r="Q244" s="4"/>
    </row>
    <row r="245" spans="1:17" x14ac:dyDescent="0.25">
      <c r="A245" s="184"/>
      <c r="B245" s="25"/>
      <c r="C245" s="25"/>
      <c r="D245" s="25"/>
      <c r="E245" s="25"/>
      <c r="F245" s="14">
        <v>593</v>
      </c>
      <c r="G245" s="30">
        <v>108</v>
      </c>
      <c r="H245" s="30">
        <v>225</v>
      </c>
      <c r="I245" s="30">
        <v>171</v>
      </c>
      <c r="J245" s="16">
        <v>89</v>
      </c>
      <c r="K245" s="35">
        <f>G245/F245</f>
        <v>0.1821247892074199</v>
      </c>
      <c r="L245" s="18">
        <f>H245/F245</f>
        <v>0.37942664418212479</v>
      </c>
      <c r="M245" s="18">
        <f>I245/F245</f>
        <v>0.28836424957841483</v>
      </c>
      <c r="N245" s="19">
        <f>J245/F245</f>
        <v>0.15008431703204048</v>
      </c>
      <c r="O245" s="79" t="s">
        <v>75</v>
      </c>
      <c r="P245" s="26">
        <f>N245-N243</f>
        <v>3.3317141564827291E-3</v>
      </c>
      <c r="Q245" s="4"/>
    </row>
    <row r="246" spans="1:17" ht="15.75" thickBot="1" x14ac:dyDescent="0.3">
      <c r="A246" s="184"/>
      <c r="B246" s="3"/>
      <c r="C246" s="3"/>
      <c r="D246" s="3"/>
      <c r="E246" s="3"/>
      <c r="F246" s="20">
        <v>275</v>
      </c>
      <c r="G246" s="31">
        <v>98</v>
      </c>
      <c r="H246" s="31">
        <v>122</v>
      </c>
      <c r="I246" s="31">
        <v>48</v>
      </c>
      <c r="J246" s="22">
        <v>7</v>
      </c>
      <c r="K246" s="38">
        <f>G246/F246</f>
        <v>0.35636363636363638</v>
      </c>
      <c r="L246" s="23">
        <f>H246/F246</f>
        <v>0.44363636363636366</v>
      </c>
      <c r="M246" s="23">
        <f>I246/F246</f>
        <v>0.17454545454545456</v>
      </c>
      <c r="N246" s="24">
        <f>J246/F246</f>
        <v>2.5454545454545455E-2</v>
      </c>
      <c r="O246" s="79" t="s">
        <v>76</v>
      </c>
      <c r="P246" s="26">
        <f>N246-N243</f>
        <v>-0.1212980574210123</v>
      </c>
      <c r="Q246" s="4"/>
    </row>
    <row r="247" spans="1:17" ht="15.75" thickBot="1" x14ac:dyDescent="0.3">
      <c r="A247" s="184"/>
      <c r="B247" s="3"/>
      <c r="C247" s="3"/>
      <c r="D247" s="3"/>
      <c r="E247" s="3"/>
      <c r="F247" s="25"/>
      <c r="G247" s="25"/>
      <c r="H247" s="25"/>
      <c r="I247" s="25"/>
      <c r="J247" s="25"/>
      <c r="K247" s="3"/>
      <c r="L247" s="3"/>
      <c r="M247" s="3"/>
      <c r="N247" s="3"/>
      <c r="O247" s="4"/>
      <c r="P247" s="3"/>
      <c r="Q247" s="4"/>
    </row>
    <row r="248" spans="1:17" x14ac:dyDescent="0.25">
      <c r="A248" s="184"/>
      <c r="B248" s="3">
        <v>90928</v>
      </c>
      <c r="C248" s="3" t="s">
        <v>57</v>
      </c>
      <c r="D248" s="3">
        <v>1</v>
      </c>
      <c r="E248" s="3" t="s">
        <v>23</v>
      </c>
      <c r="F248" s="8">
        <v>1450</v>
      </c>
      <c r="G248" s="29">
        <v>267</v>
      </c>
      <c r="H248" s="29">
        <v>550</v>
      </c>
      <c r="I248" s="29">
        <v>463</v>
      </c>
      <c r="J248" s="10">
        <v>170</v>
      </c>
      <c r="K248" s="34">
        <f>G248/F248</f>
        <v>0.18413793103448275</v>
      </c>
      <c r="L248" s="12">
        <f>H248/F248</f>
        <v>0.37931034482758619</v>
      </c>
      <c r="M248" s="12">
        <f>I248/F248</f>
        <v>0.31931034482758619</v>
      </c>
      <c r="N248" s="13">
        <f>J248/F248</f>
        <v>0.11724137931034483</v>
      </c>
      <c r="O248" s="79" t="s">
        <v>17</v>
      </c>
      <c r="P248" s="25" t="s">
        <v>97</v>
      </c>
      <c r="Q248" s="4"/>
    </row>
    <row r="249" spans="1:17" x14ac:dyDescent="0.25">
      <c r="A249" s="184"/>
      <c r="B249" s="3"/>
      <c r="C249" s="3" t="s">
        <v>18</v>
      </c>
      <c r="D249" s="3"/>
      <c r="E249" s="3"/>
      <c r="F249" s="14">
        <v>797</v>
      </c>
      <c r="G249" s="30">
        <v>109</v>
      </c>
      <c r="H249" s="30">
        <v>309</v>
      </c>
      <c r="I249" s="30">
        <v>282</v>
      </c>
      <c r="J249" s="16">
        <v>97</v>
      </c>
      <c r="K249" s="35">
        <f>G249/F249</f>
        <v>0.13676286072772897</v>
      </c>
      <c r="L249" s="18">
        <f>H249/F249</f>
        <v>0.38770388958594731</v>
      </c>
      <c r="M249" s="18">
        <f>I249/F249</f>
        <v>0.35382685069008785</v>
      </c>
      <c r="N249" s="19">
        <f>J249/F249</f>
        <v>0.12170639899623588</v>
      </c>
      <c r="O249" s="79" t="s">
        <v>19</v>
      </c>
      <c r="P249" s="26">
        <f>N249-N248</f>
        <v>4.4650196858910529E-3</v>
      </c>
      <c r="Q249" s="4"/>
    </row>
    <row r="250" spans="1:17" x14ac:dyDescent="0.25">
      <c r="A250" s="184"/>
      <c r="B250" s="3"/>
      <c r="C250" s="3"/>
      <c r="D250" s="3"/>
      <c r="E250" s="3"/>
      <c r="F250" s="14">
        <v>572</v>
      </c>
      <c r="G250" s="30">
        <v>110</v>
      </c>
      <c r="H250" s="30">
        <v>219</v>
      </c>
      <c r="I250" s="30">
        <v>171</v>
      </c>
      <c r="J250" s="16">
        <v>72</v>
      </c>
      <c r="K250" s="35">
        <f>G250/F250</f>
        <v>0.19230769230769232</v>
      </c>
      <c r="L250" s="18">
        <f>H250/F250</f>
        <v>0.38286713286713286</v>
      </c>
      <c r="M250" s="18">
        <f>I250/F250</f>
        <v>0.29895104895104896</v>
      </c>
      <c r="N250" s="19">
        <f>J250/F250</f>
        <v>0.12587412587412589</v>
      </c>
      <c r="O250" s="79" t="s">
        <v>75</v>
      </c>
      <c r="P250" s="26">
        <f>N250-N248</f>
        <v>8.6327465637810602E-3</v>
      </c>
      <c r="Q250" s="4"/>
    </row>
    <row r="251" spans="1:17" ht="15.75" thickBot="1" x14ac:dyDescent="0.3">
      <c r="A251" s="184"/>
      <c r="B251" s="3"/>
      <c r="C251" s="3"/>
      <c r="D251" s="3"/>
      <c r="E251" s="3"/>
      <c r="F251" s="20">
        <v>76</v>
      </c>
      <c r="G251" s="31">
        <v>46</v>
      </c>
      <c r="H251" s="31">
        <v>20</v>
      </c>
      <c r="I251" s="31">
        <v>9</v>
      </c>
      <c r="J251" s="22">
        <v>1</v>
      </c>
      <c r="K251" s="38">
        <f>G251/F251</f>
        <v>0.60526315789473684</v>
      </c>
      <c r="L251" s="23">
        <f>H251/F251</f>
        <v>0.26315789473684209</v>
      </c>
      <c r="M251" s="23">
        <f>I251/F251</f>
        <v>0.11842105263157894</v>
      </c>
      <c r="N251" s="24">
        <f>J251/F251</f>
        <v>1.3157894736842105E-2</v>
      </c>
      <c r="O251" s="79" t="s">
        <v>76</v>
      </c>
      <c r="P251" s="26">
        <f>N251-N248</f>
        <v>-0.10408348457350272</v>
      </c>
      <c r="Q251" s="4"/>
    </row>
    <row r="252" spans="1:17" ht="15.75" thickBot="1" x14ac:dyDescent="0.3">
      <c r="A252" s="184"/>
      <c r="B252" s="3"/>
      <c r="C252" s="3"/>
      <c r="D252" s="3"/>
      <c r="E252" s="3"/>
      <c r="F252" s="25"/>
      <c r="G252" s="25"/>
      <c r="H252" s="25"/>
      <c r="I252" s="25"/>
      <c r="J252" s="25"/>
      <c r="K252" s="3"/>
      <c r="L252" s="3"/>
      <c r="M252" s="3"/>
      <c r="N252" s="3"/>
      <c r="O252" s="4"/>
      <c r="P252" s="3"/>
      <c r="Q252" s="4"/>
    </row>
    <row r="253" spans="1:17" x14ac:dyDescent="0.25">
      <c r="A253" s="184"/>
      <c r="B253" s="3">
        <v>90929</v>
      </c>
      <c r="C253" s="3" t="s">
        <v>58</v>
      </c>
      <c r="D253" s="3">
        <v>1</v>
      </c>
      <c r="E253" s="3" t="s">
        <v>23</v>
      </c>
      <c r="F253" s="8">
        <v>3158</v>
      </c>
      <c r="G253" s="29">
        <v>577</v>
      </c>
      <c r="H253" s="29">
        <v>1295</v>
      </c>
      <c r="I253" s="29">
        <v>873</v>
      </c>
      <c r="J253" s="10">
        <v>413</v>
      </c>
      <c r="K253" s="34">
        <f>G253/F253</f>
        <v>0.18271057631412285</v>
      </c>
      <c r="L253" s="12">
        <f>H253/F253</f>
        <v>0.41006966434452186</v>
      </c>
      <c r="M253" s="12">
        <f>I253/F253</f>
        <v>0.27644078530715643</v>
      </c>
      <c r="N253" s="13">
        <f>J253/F253</f>
        <v>0.13077897403419886</v>
      </c>
      <c r="O253" s="79" t="s">
        <v>17</v>
      </c>
      <c r="P253" s="25" t="s">
        <v>97</v>
      </c>
      <c r="Q253" s="4"/>
    </row>
    <row r="254" spans="1:17" x14ac:dyDescent="0.25">
      <c r="A254" s="184"/>
      <c r="B254" s="3"/>
      <c r="C254" s="3" t="s">
        <v>21</v>
      </c>
      <c r="D254" s="3"/>
      <c r="E254" s="3"/>
      <c r="F254" s="14">
        <v>1483</v>
      </c>
      <c r="G254" s="30">
        <v>181</v>
      </c>
      <c r="H254" s="30">
        <v>583</v>
      </c>
      <c r="I254" s="30">
        <v>445</v>
      </c>
      <c r="J254" s="16">
        <v>274</v>
      </c>
      <c r="K254" s="35">
        <f>G254/F254</f>
        <v>0.12204989885367498</v>
      </c>
      <c r="L254" s="18">
        <f>H254/F254</f>
        <v>0.39312204989885369</v>
      </c>
      <c r="M254" s="18">
        <f>I254/F254</f>
        <v>0.30006743088334459</v>
      </c>
      <c r="N254" s="19">
        <f>J254/F254</f>
        <v>0.18476062036412677</v>
      </c>
      <c r="O254" s="79" t="s">
        <v>19</v>
      </c>
      <c r="P254" s="26">
        <f>N254-N253</f>
        <v>5.3981646329927913E-2</v>
      </c>
      <c r="Q254" s="4"/>
    </row>
    <row r="255" spans="1:17" x14ac:dyDescent="0.25">
      <c r="A255" s="184"/>
      <c r="B255" s="3"/>
      <c r="C255" s="3"/>
      <c r="D255" s="3"/>
      <c r="E255" s="3"/>
      <c r="F255" s="14">
        <v>1389</v>
      </c>
      <c r="G255" s="30">
        <v>291</v>
      </c>
      <c r="H255" s="30">
        <v>589</v>
      </c>
      <c r="I255" s="30">
        <v>381</v>
      </c>
      <c r="J255" s="16">
        <v>128</v>
      </c>
      <c r="K255" s="35">
        <f>G255/F255</f>
        <v>0.20950323974082075</v>
      </c>
      <c r="L255" s="18">
        <f>H255/F255</f>
        <v>0.4240460763138949</v>
      </c>
      <c r="M255" s="18">
        <f>I255/F255</f>
        <v>0.27429805615550756</v>
      </c>
      <c r="N255" s="19">
        <f>J255/F255</f>
        <v>9.2152627789776814E-2</v>
      </c>
      <c r="O255" s="79" t="s">
        <v>75</v>
      </c>
      <c r="P255" s="26">
        <f>N255-N253</f>
        <v>-3.8626346244422044E-2</v>
      </c>
      <c r="Q255" s="4"/>
    </row>
    <row r="256" spans="1:17" ht="15.75" thickBot="1" x14ac:dyDescent="0.3">
      <c r="A256" s="184"/>
      <c r="B256" s="3"/>
      <c r="C256" s="3"/>
      <c r="D256" s="3"/>
      <c r="E256" s="3"/>
      <c r="F256" s="20">
        <v>275</v>
      </c>
      <c r="G256" s="31">
        <v>100</v>
      </c>
      <c r="H256" s="31">
        <v>118</v>
      </c>
      <c r="I256" s="31">
        <v>47</v>
      </c>
      <c r="J256" s="22">
        <v>10</v>
      </c>
      <c r="K256" s="38">
        <f>G256/F256</f>
        <v>0.36363636363636365</v>
      </c>
      <c r="L256" s="23">
        <f>H256/F256</f>
        <v>0.42909090909090908</v>
      </c>
      <c r="M256" s="23">
        <f>I256/F256</f>
        <v>0.1709090909090909</v>
      </c>
      <c r="N256" s="24">
        <f>J256/F256</f>
        <v>3.6363636363636362E-2</v>
      </c>
      <c r="O256" s="79" t="s">
        <v>76</v>
      </c>
      <c r="P256" s="26">
        <f>N256-N253</f>
        <v>-9.4415337670562496E-2</v>
      </c>
      <c r="Q256" s="4"/>
    </row>
    <row r="257" spans="1:17" x14ac:dyDescent="0.25">
      <c r="B257" s="3"/>
      <c r="C257" s="3"/>
      <c r="D257" s="3"/>
      <c r="E257" s="3"/>
      <c r="F257" s="3"/>
      <c r="G257" s="3"/>
      <c r="H257" s="3"/>
      <c r="I257" s="3"/>
      <c r="J257" s="3"/>
      <c r="K257" s="3"/>
      <c r="L257" s="3"/>
      <c r="M257" s="3"/>
      <c r="N257" s="3"/>
      <c r="O257" s="4"/>
      <c r="P257" s="3"/>
      <c r="Q257" s="4"/>
    </row>
    <row r="258" spans="1:17" x14ac:dyDescent="0.25">
      <c r="A258" s="172" t="s">
        <v>7</v>
      </c>
      <c r="B258" s="172"/>
      <c r="C258" s="172"/>
      <c r="D258" s="172"/>
      <c r="E258" s="172"/>
      <c r="F258" s="172"/>
      <c r="G258" s="172"/>
      <c r="H258" s="172"/>
      <c r="I258" s="172"/>
      <c r="J258" s="172"/>
      <c r="K258" s="172"/>
      <c r="L258" s="172"/>
      <c r="M258" s="172"/>
      <c r="N258" s="172"/>
      <c r="O258" s="172"/>
      <c r="P258" s="172"/>
      <c r="Q258" s="172"/>
    </row>
    <row r="259" spans="1:17" x14ac:dyDescent="0.25">
      <c r="A259" s="7"/>
      <c r="B259" s="7"/>
      <c r="C259" s="7"/>
      <c r="D259" s="7"/>
      <c r="E259" s="7"/>
      <c r="F259" s="7"/>
      <c r="G259" s="7"/>
      <c r="H259" s="7"/>
      <c r="I259" s="7"/>
      <c r="J259" s="7"/>
      <c r="K259" s="7"/>
      <c r="L259" s="7"/>
      <c r="M259" s="7"/>
      <c r="N259" s="7"/>
      <c r="O259" s="7"/>
      <c r="P259" s="68"/>
      <c r="Q259" s="7"/>
    </row>
    <row r="260" spans="1:17" ht="15.75" thickBot="1" x14ac:dyDescent="0.3">
      <c r="B260" s="6" t="s">
        <v>9</v>
      </c>
      <c r="C260" s="1"/>
      <c r="D260" s="6" t="s">
        <v>10</v>
      </c>
      <c r="E260" s="6" t="s">
        <v>11</v>
      </c>
      <c r="F260" s="6" t="s">
        <v>12</v>
      </c>
      <c r="G260" s="6" t="s">
        <v>13</v>
      </c>
      <c r="H260" s="6" t="s">
        <v>2</v>
      </c>
      <c r="I260" s="6" t="s">
        <v>0</v>
      </c>
      <c r="J260" s="3" t="s">
        <v>1</v>
      </c>
      <c r="K260" s="3" t="s">
        <v>14</v>
      </c>
      <c r="L260" s="3" t="s">
        <v>4</v>
      </c>
      <c r="M260" s="3" t="s">
        <v>5</v>
      </c>
      <c r="N260" s="3" t="s">
        <v>6</v>
      </c>
      <c r="O260" s="4"/>
      <c r="P260" s="3"/>
      <c r="Q260" s="4"/>
    </row>
    <row r="261" spans="1:17" ht="15" customHeight="1" x14ac:dyDescent="0.25">
      <c r="A261" s="185" t="s">
        <v>89</v>
      </c>
      <c r="B261" s="3">
        <v>91153</v>
      </c>
      <c r="C261" s="3" t="s">
        <v>59</v>
      </c>
      <c r="D261" s="3">
        <v>2</v>
      </c>
      <c r="E261" s="3" t="s">
        <v>16</v>
      </c>
      <c r="F261" s="8">
        <v>14766</v>
      </c>
      <c r="G261" s="29">
        <v>1628</v>
      </c>
      <c r="H261" s="29">
        <v>5340</v>
      </c>
      <c r="I261" s="29">
        <v>3419</v>
      </c>
      <c r="J261" s="10">
        <v>4379</v>
      </c>
      <c r="K261" s="34">
        <f>G261/F261</f>
        <v>0.11025328457266693</v>
      </c>
      <c r="L261" s="12">
        <f>H261/F261</f>
        <v>0.36164160910199106</v>
      </c>
      <c r="M261" s="12">
        <f>I261/F261</f>
        <v>0.23154544223215495</v>
      </c>
      <c r="N261" s="80">
        <f>J261/F261</f>
        <v>0.29655966409318707</v>
      </c>
      <c r="O261" s="79" t="s">
        <v>17</v>
      </c>
      <c r="P261" s="25" t="s">
        <v>97</v>
      </c>
      <c r="Q261" s="4"/>
    </row>
    <row r="262" spans="1:17" x14ac:dyDescent="0.25">
      <c r="A262" s="185"/>
      <c r="B262" s="3"/>
      <c r="C262" s="3" t="s">
        <v>18</v>
      </c>
      <c r="D262" s="3"/>
      <c r="E262" s="3"/>
      <c r="F262" s="14">
        <v>6001</v>
      </c>
      <c r="G262" s="30">
        <v>452</v>
      </c>
      <c r="H262" s="30">
        <v>1909</v>
      </c>
      <c r="I262" s="30">
        <v>1484</v>
      </c>
      <c r="J262" s="16">
        <v>2156</v>
      </c>
      <c r="K262" s="35">
        <f>G262/F262</f>
        <v>7.5320779870021656E-2</v>
      </c>
      <c r="L262" s="18">
        <f>H262/F262</f>
        <v>0.31811364772537909</v>
      </c>
      <c r="M262" s="18">
        <f>I262/F262</f>
        <v>0.24729211798033662</v>
      </c>
      <c r="N262" s="74">
        <f>J262/F262</f>
        <v>0.35927345442426262</v>
      </c>
      <c r="O262" s="79" t="s">
        <v>19</v>
      </c>
      <c r="P262" s="26">
        <f>N262-N261</f>
        <v>6.2713790331075547E-2</v>
      </c>
      <c r="Q262" s="4"/>
    </row>
    <row r="263" spans="1:17" x14ac:dyDescent="0.25">
      <c r="A263" s="185"/>
      <c r="B263" s="3"/>
      <c r="C263" s="3"/>
      <c r="D263" s="3"/>
      <c r="E263" s="3"/>
      <c r="F263" s="14">
        <v>6603</v>
      </c>
      <c r="G263" s="30">
        <v>707</v>
      </c>
      <c r="H263" s="30">
        <v>2618</v>
      </c>
      <c r="I263" s="30">
        <v>1500</v>
      </c>
      <c r="J263" s="16">
        <v>1778</v>
      </c>
      <c r="K263" s="35">
        <f>G263/F263</f>
        <v>0.10707254278358322</v>
      </c>
      <c r="L263" s="18">
        <f>H263/F263</f>
        <v>0.39648644555505075</v>
      </c>
      <c r="M263" s="18">
        <f>I263/F263</f>
        <v>0.22716946842344388</v>
      </c>
      <c r="N263" s="19">
        <f>J263/F263</f>
        <v>0.26927154323792218</v>
      </c>
      <c r="O263" s="79" t="s">
        <v>75</v>
      </c>
      <c r="P263" s="26">
        <f>N263-N261</f>
        <v>-2.7288120855264886E-2</v>
      </c>
      <c r="Q263" s="4"/>
    </row>
    <row r="264" spans="1:17" ht="15.75" thickBot="1" x14ac:dyDescent="0.3">
      <c r="A264" s="185"/>
      <c r="B264" s="3"/>
      <c r="C264" s="3"/>
      <c r="D264" s="3"/>
      <c r="E264" s="3"/>
      <c r="F264" s="20">
        <v>2054</v>
      </c>
      <c r="G264" s="31">
        <v>449</v>
      </c>
      <c r="H264" s="31">
        <v>771</v>
      </c>
      <c r="I264" s="31">
        <v>410</v>
      </c>
      <c r="J264" s="22">
        <v>424</v>
      </c>
      <c r="K264" s="38">
        <f>G264/F264</f>
        <v>0.21859785783836416</v>
      </c>
      <c r="L264" s="23">
        <f>H264/F264</f>
        <v>0.37536514118792602</v>
      </c>
      <c r="M264" s="23">
        <f>I264/F264</f>
        <v>0.19961051606621227</v>
      </c>
      <c r="N264" s="24">
        <f>J264/F264</f>
        <v>0.20642648490749757</v>
      </c>
      <c r="O264" s="79" t="s">
        <v>76</v>
      </c>
      <c r="P264" s="26">
        <f>N264-N261</f>
        <v>-9.0133179185689499E-2</v>
      </c>
      <c r="Q264" s="4"/>
    </row>
    <row r="265" spans="1:17" ht="15.75" thickBot="1" x14ac:dyDescent="0.3">
      <c r="A265" s="185"/>
      <c r="B265" s="3"/>
      <c r="C265" s="3"/>
      <c r="D265" s="3"/>
      <c r="E265" s="3"/>
      <c r="F265" s="25"/>
      <c r="G265" s="25"/>
      <c r="H265" s="25"/>
      <c r="I265" s="25"/>
      <c r="J265" s="25"/>
      <c r="K265" s="3"/>
      <c r="L265" s="3"/>
      <c r="M265" s="3"/>
      <c r="N265" s="3"/>
      <c r="O265" s="4"/>
      <c r="P265" s="3"/>
      <c r="Q265" s="4"/>
    </row>
    <row r="266" spans="1:17" x14ac:dyDescent="0.25">
      <c r="A266" s="185"/>
      <c r="B266" s="3">
        <v>91155</v>
      </c>
      <c r="C266" s="3" t="s">
        <v>60</v>
      </c>
      <c r="D266" s="3">
        <v>2</v>
      </c>
      <c r="E266" s="3" t="s">
        <v>16</v>
      </c>
      <c r="F266" s="8">
        <v>13168</v>
      </c>
      <c r="G266" s="29">
        <v>1931</v>
      </c>
      <c r="H266" s="29">
        <v>3570</v>
      </c>
      <c r="I266" s="29">
        <v>3558</v>
      </c>
      <c r="J266" s="10">
        <v>4109</v>
      </c>
      <c r="K266" s="34">
        <f>G266/F266</f>
        <v>0.14664337788578372</v>
      </c>
      <c r="L266" s="12">
        <f>H266/F266</f>
        <v>0.27111178614823817</v>
      </c>
      <c r="M266" s="12">
        <f>I266/F266</f>
        <v>0.27020048602673147</v>
      </c>
      <c r="N266" s="80">
        <f>J266/F266</f>
        <v>0.31204434993924668</v>
      </c>
      <c r="O266" s="79" t="s">
        <v>17</v>
      </c>
      <c r="P266" s="25" t="s">
        <v>97</v>
      </c>
      <c r="Q266" s="4"/>
    </row>
    <row r="267" spans="1:17" x14ac:dyDescent="0.25">
      <c r="A267" s="185"/>
      <c r="B267" s="3"/>
      <c r="C267" s="3" t="s">
        <v>21</v>
      </c>
      <c r="D267" s="3"/>
      <c r="E267" s="3"/>
      <c r="F267" s="14">
        <v>5627</v>
      </c>
      <c r="G267" s="30">
        <v>537</v>
      </c>
      <c r="H267" s="30">
        <v>1283</v>
      </c>
      <c r="I267" s="30">
        <v>1679</v>
      </c>
      <c r="J267" s="16">
        <v>2128</v>
      </c>
      <c r="K267" s="35">
        <f>G267/F267</f>
        <v>9.5432735027545762E-2</v>
      </c>
      <c r="L267" s="18">
        <f>H267/F267</f>
        <v>0.22800781944197618</v>
      </c>
      <c r="M267" s="18">
        <f>I267/F267</f>
        <v>0.29838279722765237</v>
      </c>
      <c r="N267" s="74">
        <f>J267/F267</f>
        <v>0.37817664830282566</v>
      </c>
      <c r="O267" s="79" t="s">
        <v>19</v>
      </c>
      <c r="P267" s="26">
        <f>N267-N266</f>
        <v>6.6132298363578979E-2</v>
      </c>
      <c r="Q267" s="4"/>
    </row>
    <row r="268" spans="1:17" x14ac:dyDescent="0.25">
      <c r="A268" s="185"/>
      <c r="B268" s="3"/>
      <c r="C268" s="3"/>
      <c r="D268" s="3"/>
      <c r="E268" s="3"/>
      <c r="F268" s="14">
        <v>5826</v>
      </c>
      <c r="G268" s="30">
        <v>980</v>
      </c>
      <c r="H268" s="30">
        <v>1739</v>
      </c>
      <c r="I268" s="30">
        <v>1499</v>
      </c>
      <c r="J268" s="16">
        <v>1608</v>
      </c>
      <c r="K268" s="35">
        <f>G268/F268</f>
        <v>0.16821146584277377</v>
      </c>
      <c r="L268" s="18">
        <f>H268/F268</f>
        <v>0.29848952969447307</v>
      </c>
      <c r="M268" s="18">
        <f>I268/F268</f>
        <v>0.25729488499828357</v>
      </c>
      <c r="N268" s="19">
        <f>J268/F268</f>
        <v>0.27600411946446962</v>
      </c>
      <c r="O268" s="79" t="s">
        <v>75</v>
      </c>
      <c r="P268" s="26">
        <f>N268-N266</f>
        <v>-3.6040230474777057E-2</v>
      </c>
      <c r="Q268" s="4"/>
    </row>
    <row r="269" spans="1:17" ht="15.75" thickBot="1" x14ac:dyDescent="0.3">
      <c r="A269" s="185"/>
      <c r="B269" s="3"/>
      <c r="C269" s="3"/>
      <c r="D269" s="3"/>
      <c r="E269" s="3"/>
      <c r="F269" s="20">
        <v>1566</v>
      </c>
      <c r="G269" s="31">
        <v>400</v>
      </c>
      <c r="H269" s="31">
        <v>475</v>
      </c>
      <c r="I269" s="31">
        <v>340</v>
      </c>
      <c r="J269" s="22">
        <v>351</v>
      </c>
      <c r="K269" s="38">
        <f>G269/F269</f>
        <v>0.2554278416347382</v>
      </c>
      <c r="L269" s="23">
        <f>H269/F269</f>
        <v>0.30332056194125162</v>
      </c>
      <c r="M269" s="23">
        <f>I269/F269</f>
        <v>0.21711366538952745</v>
      </c>
      <c r="N269" s="24">
        <f>J269/F269</f>
        <v>0.22413793103448276</v>
      </c>
      <c r="O269" s="79" t="s">
        <v>76</v>
      </c>
      <c r="P269" s="26">
        <f>N269-N266</f>
        <v>-8.7906418904763917E-2</v>
      </c>
      <c r="Q269" s="4"/>
    </row>
    <row r="270" spans="1:17" ht="15.75" thickBot="1" x14ac:dyDescent="0.3">
      <c r="A270" s="185"/>
      <c r="B270" s="3"/>
      <c r="C270" s="3"/>
      <c r="D270" s="3"/>
      <c r="E270" s="3"/>
      <c r="F270" s="25"/>
      <c r="G270" s="25"/>
      <c r="H270" s="25"/>
      <c r="I270" s="25"/>
      <c r="J270" s="25"/>
      <c r="K270" s="3"/>
      <c r="L270" s="3"/>
      <c r="M270" s="3"/>
      <c r="N270" s="3"/>
      <c r="O270" s="4"/>
      <c r="P270" s="3"/>
      <c r="Q270" s="4"/>
    </row>
    <row r="271" spans="1:17" x14ac:dyDescent="0.25">
      <c r="A271" s="185"/>
      <c r="B271" s="3">
        <v>91158</v>
      </c>
      <c r="C271" s="3" t="s">
        <v>61</v>
      </c>
      <c r="D271" s="3">
        <v>2</v>
      </c>
      <c r="E271" s="3" t="s">
        <v>16</v>
      </c>
      <c r="F271" s="8">
        <v>13007</v>
      </c>
      <c r="G271" s="29">
        <v>1639</v>
      </c>
      <c r="H271" s="29">
        <v>3387</v>
      </c>
      <c r="I271" s="29">
        <v>3805</v>
      </c>
      <c r="J271" s="10">
        <v>4176</v>
      </c>
      <c r="K271" s="34">
        <f>G271/F271</f>
        <v>0.1260090720381333</v>
      </c>
      <c r="L271" s="12">
        <f>H271/F271</f>
        <v>0.26039824709771664</v>
      </c>
      <c r="M271" s="12">
        <f>I271/F271</f>
        <v>0.2925347889597909</v>
      </c>
      <c r="N271" s="80">
        <f>J271/F271</f>
        <v>0.32105789190435918</v>
      </c>
      <c r="O271" s="79" t="s">
        <v>17</v>
      </c>
      <c r="P271" s="25" t="s">
        <v>97</v>
      </c>
      <c r="Q271" s="4"/>
    </row>
    <row r="272" spans="1:17" x14ac:dyDescent="0.25">
      <c r="A272" s="185"/>
      <c r="B272" s="3"/>
      <c r="C272" s="3" t="s">
        <v>18</v>
      </c>
      <c r="D272" s="3"/>
      <c r="E272" s="3"/>
      <c r="F272" s="14">
        <v>6092</v>
      </c>
      <c r="G272" s="30">
        <v>485</v>
      </c>
      <c r="H272" s="30">
        <v>1393</v>
      </c>
      <c r="I272" s="30">
        <v>1869</v>
      </c>
      <c r="J272" s="16">
        <v>2345</v>
      </c>
      <c r="K272" s="35">
        <f>G272/F272</f>
        <v>7.961260669730795E-2</v>
      </c>
      <c r="L272" s="18">
        <f>H272/F272</f>
        <v>0.22866053841103087</v>
      </c>
      <c r="M272" s="18">
        <f>I272/F272</f>
        <v>0.30679579776756399</v>
      </c>
      <c r="N272" s="74">
        <f>J272/F272</f>
        <v>0.3849310571240972</v>
      </c>
      <c r="O272" s="79" t="s">
        <v>19</v>
      </c>
      <c r="P272" s="26">
        <f>N272-N271</f>
        <v>6.3873165219738015E-2</v>
      </c>
      <c r="Q272" s="4"/>
    </row>
    <row r="273" spans="1:17" x14ac:dyDescent="0.25">
      <c r="A273" s="185"/>
      <c r="B273" s="3"/>
      <c r="C273" s="3"/>
      <c r="D273" s="3"/>
      <c r="E273" s="3"/>
      <c r="F273" s="14">
        <v>5337</v>
      </c>
      <c r="G273" s="30">
        <v>751</v>
      </c>
      <c r="H273" s="30">
        <v>1528</v>
      </c>
      <c r="I273" s="30">
        <v>1589</v>
      </c>
      <c r="J273" s="16">
        <v>1469</v>
      </c>
      <c r="K273" s="35">
        <f>G273/F273</f>
        <v>0.14071575791643245</v>
      </c>
      <c r="L273" s="18">
        <f>H273/F273</f>
        <v>0.28630316657298105</v>
      </c>
      <c r="M273" s="18">
        <f>I273/F273</f>
        <v>0.29773280869402285</v>
      </c>
      <c r="N273" s="19">
        <f>J273/F273</f>
        <v>0.27524826681656361</v>
      </c>
      <c r="O273" s="79" t="s">
        <v>75</v>
      </c>
      <c r="P273" s="26">
        <f>N273-N271</f>
        <v>-4.5809625087795569E-2</v>
      </c>
      <c r="Q273" s="4"/>
    </row>
    <row r="274" spans="1:17" ht="15.75" thickBot="1" x14ac:dyDescent="0.3">
      <c r="A274" s="185"/>
      <c r="B274" s="3"/>
      <c r="C274" s="3"/>
      <c r="D274" s="3"/>
      <c r="E274" s="3"/>
      <c r="F274" s="20">
        <v>1471</v>
      </c>
      <c r="G274" s="31">
        <v>382</v>
      </c>
      <c r="H274" s="31">
        <v>433</v>
      </c>
      <c r="I274" s="31">
        <v>318</v>
      </c>
      <c r="J274" s="22">
        <v>338</v>
      </c>
      <c r="K274" s="38">
        <f>G274/F274</f>
        <v>0.25968728755948334</v>
      </c>
      <c r="L274" s="23">
        <f>H274/F274</f>
        <v>0.29435757987763428</v>
      </c>
      <c r="M274" s="23">
        <f>I274/F274</f>
        <v>0.21617946974847044</v>
      </c>
      <c r="N274" s="24">
        <f>J274/F274</f>
        <v>0.22977566281441197</v>
      </c>
      <c r="O274" s="79" t="s">
        <v>76</v>
      </c>
      <c r="P274" s="26">
        <f>N274-N271</f>
        <v>-9.1282229089947209E-2</v>
      </c>
      <c r="Q274" s="4"/>
    </row>
    <row r="275" spans="1:17" ht="15.75" thickBot="1" x14ac:dyDescent="0.3">
      <c r="A275" s="185"/>
      <c r="B275" s="3"/>
      <c r="C275" s="3"/>
      <c r="D275" s="3"/>
      <c r="E275" s="3"/>
      <c r="F275" s="25"/>
      <c r="G275" s="25"/>
      <c r="H275" s="25"/>
      <c r="I275" s="25"/>
      <c r="J275" s="25"/>
      <c r="K275" s="3"/>
      <c r="L275" s="3"/>
      <c r="M275" s="3"/>
      <c r="N275" s="3"/>
      <c r="O275" s="4"/>
      <c r="P275" s="3"/>
      <c r="Q275" s="4"/>
    </row>
    <row r="276" spans="1:17" x14ac:dyDescent="0.25">
      <c r="A276" s="185"/>
      <c r="B276" s="3">
        <v>91156</v>
      </c>
      <c r="C276" s="3" t="s">
        <v>62</v>
      </c>
      <c r="D276" s="3">
        <v>2</v>
      </c>
      <c r="E276" s="3" t="s">
        <v>23</v>
      </c>
      <c r="F276" s="8">
        <v>10664</v>
      </c>
      <c r="G276" s="29">
        <v>2711</v>
      </c>
      <c r="H276" s="29">
        <v>4047</v>
      </c>
      <c r="I276" s="29">
        <v>2482</v>
      </c>
      <c r="J276" s="10">
        <v>1424</v>
      </c>
      <c r="K276" s="34">
        <f>G276/F276</f>
        <v>0.2542198049512378</v>
      </c>
      <c r="L276" s="12">
        <f>H276/F276</f>
        <v>0.37950112528132035</v>
      </c>
      <c r="M276" s="12">
        <f>I276/F276</f>
        <v>0.2327456864216054</v>
      </c>
      <c r="N276" s="13">
        <f>J276/F276</f>
        <v>0.13353338334583645</v>
      </c>
      <c r="O276" s="79" t="s">
        <v>17</v>
      </c>
      <c r="P276" s="25" t="s">
        <v>97</v>
      </c>
      <c r="Q276" s="4"/>
    </row>
    <row r="277" spans="1:17" x14ac:dyDescent="0.25">
      <c r="A277" s="185"/>
      <c r="B277" s="3"/>
      <c r="C277" s="3" t="s">
        <v>18</v>
      </c>
      <c r="D277" s="3"/>
      <c r="E277" s="3"/>
      <c r="F277" s="14">
        <v>5152</v>
      </c>
      <c r="G277" s="30">
        <v>1022</v>
      </c>
      <c r="H277" s="30">
        <v>1933</v>
      </c>
      <c r="I277" s="30">
        <v>1370</v>
      </c>
      <c r="J277" s="16">
        <v>827</v>
      </c>
      <c r="K277" s="35">
        <f>G277/F277</f>
        <v>0.1983695652173913</v>
      </c>
      <c r="L277" s="18">
        <f>H277/F277</f>
        <v>0.37519409937888198</v>
      </c>
      <c r="M277" s="18">
        <f>I277/F277</f>
        <v>0.265916149068323</v>
      </c>
      <c r="N277" s="19">
        <f>J277/F277</f>
        <v>0.16052018633540371</v>
      </c>
      <c r="O277" s="79" t="s">
        <v>19</v>
      </c>
      <c r="P277" s="26">
        <f>N277-N276</f>
        <v>2.6986802989567266E-2</v>
      </c>
      <c r="Q277" s="4"/>
    </row>
    <row r="278" spans="1:17" x14ac:dyDescent="0.25">
      <c r="A278" s="185"/>
      <c r="B278" s="3"/>
      <c r="C278" s="3"/>
      <c r="D278" s="3"/>
      <c r="E278" s="3"/>
      <c r="F278" s="14">
        <v>4480</v>
      </c>
      <c r="G278" s="30">
        <v>1262</v>
      </c>
      <c r="H278" s="30">
        <v>1720</v>
      </c>
      <c r="I278" s="30">
        <v>962</v>
      </c>
      <c r="J278" s="16">
        <v>536</v>
      </c>
      <c r="K278" s="35">
        <f>G278/F278</f>
        <v>0.28169642857142857</v>
      </c>
      <c r="L278" s="18">
        <f>H278/F278</f>
        <v>0.38392857142857145</v>
      </c>
      <c r="M278" s="18">
        <f>I278/F278</f>
        <v>0.21473214285714284</v>
      </c>
      <c r="N278" s="19">
        <f>J278/F278</f>
        <v>0.11964285714285715</v>
      </c>
      <c r="O278" s="79" t="s">
        <v>75</v>
      </c>
      <c r="P278" s="26">
        <f>N278-N276</f>
        <v>-1.38905262029793E-2</v>
      </c>
      <c r="Q278" s="4"/>
    </row>
    <row r="279" spans="1:17" ht="15.75" thickBot="1" x14ac:dyDescent="0.3">
      <c r="A279" s="185"/>
      <c r="B279" s="3"/>
      <c r="C279" s="3"/>
      <c r="D279" s="3"/>
      <c r="E279" s="3"/>
      <c r="F279" s="20">
        <v>945</v>
      </c>
      <c r="G279" s="31">
        <v>402</v>
      </c>
      <c r="H279" s="31">
        <v>357</v>
      </c>
      <c r="I279" s="31">
        <v>134</v>
      </c>
      <c r="J279" s="22">
        <v>52</v>
      </c>
      <c r="K279" s="38">
        <f>G279/F279</f>
        <v>0.42539682539682538</v>
      </c>
      <c r="L279" s="23">
        <f>H279/F279</f>
        <v>0.37777777777777777</v>
      </c>
      <c r="M279" s="23">
        <f>I279/F279</f>
        <v>0.14179894179894179</v>
      </c>
      <c r="N279" s="24">
        <f>J279/F279</f>
        <v>5.5026455026455028E-2</v>
      </c>
      <c r="O279" s="79" t="s">
        <v>76</v>
      </c>
      <c r="P279" s="26">
        <f>N279-N276</f>
        <v>-7.8506928319381414E-2</v>
      </c>
      <c r="Q279" s="4"/>
    </row>
    <row r="280" spans="1:17" ht="15.75" thickBot="1" x14ac:dyDescent="0.3">
      <c r="A280" s="185"/>
      <c r="B280" s="3"/>
      <c r="C280" s="3"/>
      <c r="D280" s="3"/>
      <c r="E280" s="3"/>
      <c r="F280" s="25"/>
      <c r="G280" s="25"/>
      <c r="H280" s="25"/>
      <c r="I280" s="25"/>
      <c r="J280" s="25"/>
      <c r="K280" s="3"/>
      <c r="L280" s="3"/>
      <c r="M280" s="3"/>
      <c r="N280" s="3"/>
      <c r="O280" s="4"/>
      <c r="P280" s="3"/>
      <c r="Q280" s="4"/>
    </row>
    <row r="281" spans="1:17" x14ac:dyDescent="0.25">
      <c r="A281" s="185"/>
      <c r="B281" s="3">
        <v>91157</v>
      </c>
      <c r="C281" s="3" t="s">
        <v>63</v>
      </c>
      <c r="D281" s="3">
        <v>2</v>
      </c>
      <c r="E281" s="3" t="s">
        <v>23</v>
      </c>
      <c r="F281" s="8">
        <v>13338</v>
      </c>
      <c r="G281" s="29">
        <v>3340</v>
      </c>
      <c r="H281" s="29">
        <v>4658</v>
      </c>
      <c r="I281" s="29">
        <v>3506</v>
      </c>
      <c r="J281" s="10">
        <v>1834</v>
      </c>
      <c r="K281" s="34">
        <f>G281/F281</f>
        <v>0.25041235567551356</v>
      </c>
      <c r="L281" s="12">
        <f>H281/F281</f>
        <v>0.34922777028040186</v>
      </c>
      <c r="M281" s="12">
        <f>I281/F281</f>
        <v>0.26285799970010498</v>
      </c>
      <c r="N281" s="13">
        <f>J281/F281</f>
        <v>0.13750187434397962</v>
      </c>
      <c r="O281" s="79" t="s">
        <v>17</v>
      </c>
      <c r="P281" s="25" t="s">
        <v>97</v>
      </c>
      <c r="Q281" s="4"/>
    </row>
    <row r="282" spans="1:17" x14ac:dyDescent="0.25">
      <c r="A282" s="185"/>
      <c r="B282" s="3"/>
      <c r="C282" s="3" t="s">
        <v>18</v>
      </c>
      <c r="D282" s="3"/>
      <c r="E282" s="3"/>
      <c r="F282" s="14">
        <v>6572</v>
      </c>
      <c r="G282" s="30">
        <v>1247</v>
      </c>
      <c r="H282" s="30">
        <v>2210</v>
      </c>
      <c r="I282" s="30">
        <v>1957</v>
      </c>
      <c r="J282" s="16">
        <v>1158</v>
      </c>
      <c r="K282" s="35">
        <f>G282/F282</f>
        <v>0.18974437005477784</v>
      </c>
      <c r="L282" s="18">
        <f>H282/F282</f>
        <v>0.33627510651247716</v>
      </c>
      <c r="M282" s="18">
        <f>I282/F282</f>
        <v>0.29777845404747411</v>
      </c>
      <c r="N282" s="19">
        <f>J282/F282</f>
        <v>0.17620206938527086</v>
      </c>
      <c r="O282" s="79" t="s">
        <v>19</v>
      </c>
      <c r="P282" s="26">
        <f>N282-N281</f>
        <v>3.8700195041291241E-2</v>
      </c>
      <c r="Q282" s="4"/>
    </row>
    <row r="283" spans="1:17" x14ac:dyDescent="0.25">
      <c r="A283" s="185"/>
      <c r="B283" s="3"/>
      <c r="C283" s="3"/>
      <c r="D283" s="3"/>
      <c r="E283" s="3"/>
      <c r="F283" s="14">
        <v>5285</v>
      </c>
      <c r="G283" s="30">
        <v>1529</v>
      </c>
      <c r="H283" s="30">
        <v>1954</v>
      </c>
      <c r="I283" s="30">
        <v>1318</v>
      </c>
      <c r="J283" s="16">
        <v>584</v>
      </c>
      <c r="K283" s="35">
        <f>G283/F283</f>
        <v>0.28930936613055819</v>
      </c>
      <c r="L283" s="18">
        <f>H283/F283</f>
        <v>0.36972563859981078</v>
      </c>
      <c r="M283" s="18">
        <f>I283/F283</f>
        <v>0.24938505203405867</v>
      </c>
      <c r="N283" s="19">
        <f>J283/F283</f>
        <v>0.11050141911069064</v>
      </c>
      <c r="O283" s="79" t="s">
        <v>75</v>
      </c>
      <c r="P283" s="26">
        <f>N283-N281</f>
        <v>-2.7000455233288978E-2</v>
      </c>
      <c r="Q283" s="4"/>
    </row>
    <row r="284" spans="1:17" ht="15.75" thickBot="1" x14ac:dyDescent="0.3">
      <c r="A284" s="185"/>
      <c r="B284" s="3"/>
      <c r="C284" s="3"/>
      <c r="D284" s="3"/>
      <c r="E284" s="3"/>
      <c r="F284" s="20">
        <v>1274</v>
      </c>
      <c r="G284" s="31">
        <v>532</v>
      </c>
      <c r="H284" s="31">
        <v>488</v>
      </c>
      <c r="I284" s="31">
        <v>209</v>
      </c>
      <c r="J284" s="22">
        <v>85</v>
      </c>
      <c r="K284" s="38">
        <f>G284/F284</f>
        <v>0.4175824175824176</v>
      </c>
      <c r="L284" s="23">
        <f>H284/F284</f>
        <v>0.38304552590266877</v>
      </c>
      <c r="M284" s="23">
        <f>I284/F284</f>
        <v>0.1640502354788069</v>
      </c>
      <c r="N284" s="24">
        <f>J284/F284</f>
        <v>6.6718995290423869E-2</v>
      </c>
      <c r="O284" s="79" t="s">
        <v>76</v>
      </c>
      <c r="P284" s="26">
        <f>N284-N281</f>
        <v>-7.078287905355575E-2</v>
      </c>
      <c r="Q284" s="4"/>
    </row>
    <row r="285" spans="1:17" ht="15.75" thickBot="1" x14ac:dyDescent="0.3">
      <c r="A285" s="185"/>
      <c r="B285" s="3"/>
      <c r="C285" s="3"/>
      <c r="D285" s="3"/>
      <c r="E285" s="3"/>
      <c r="F285" s="25"/>
      <c r="G285" s="25"/>
      <c r="H285" s="25"/>
      <c r="I285" s="25"/>
      <c r="J285" s="25"/>
      <c r="K285" s="3"/>
      <c r="L285" s="3"/>
      <c r="M285" s="3"/>
      <c r="N285" s="3"/>
      <c r="O285" s="4"/>
      <c r="P285" s="3"/>
      <c r="Q285" s="4"/>
    </row>
    <row r="286" spans="1:17" x14ac:dyDescent="0.25">
      <c r="A286" s="185"/>
      <c r="B286" s="3">
        <v>91159</v>
      </c>
      <c r="C286" s="3" t="s">
        <v>64</v>
      </c>
      <c r="D286" s="3">
        <v>2</v>
      </c>
      <c r="E286" s="3" t="s">
        <v>23</v>
      </c>
      <c r="F286" s="8">
        <v>9026</v>
      </c>
      <c r="G286" s="29">
        <v>1739</v>
      </c>
      <c r="H286" s="29">
        <v>3707</v>
      </c>
      <c r="I286" s="29">
        <v>2317</v>
      </c>
      <c r="J286" s="10">
        <v>1263</v>
      </c>
      <c r="K286" s="34">
        <f>G286/F286</f>
        <v>0.19266563261688455</v>
      </c>
      <c r="L286" s="12">
        <f>H286/F286</f>
        <v>0.41070241524484824</v>
      </c>
      <c r="M286" s="12">
        <f>I286/F286</f>
        <v>0.25670285840904056</v>
      </c>
      <c r="N286" s="13">
        <f>J286/F286</f>
        <v>0.13992909372922668</v>
      </c>
      <c r="O286" s="79" t="s">
        <v>17</v>
      </c>
      <c r="P286" s="25" t="s">
        <v>97</v>
      </c>
      <c r="Q286" s="4"/>
    </row>
    <row r="287" spans="1:17" x14ac:dyDescent="0.25">
      <c r="A287" s="185"/>
      <c r="B287" s="3"/>
      <c r="C287" s="3" t="s">
        <v>18</v>
      </c>
      <c r="D287" s="3"/>
      <c r="E287" s="3"/>
      <c r="F287" s="14">
        <v>4862</v>
      </c>
      <c r="G287" s="30">
        <v>802</v>
      </c>
      <c r="H287" s="30">
        <v>1936</v>
      </c>
      <c r="I287" s="30">
        <v>1333</v>
      </c>
      <c r="J287" s="16">
        <v>791</v>
      </c>
      <c r="K287" s="35">
        <f>G287/F287</f>
        <v>0.16495269436445906</v>
      </c>
      <c r="L287" s="18">
        <f>H287/F287</f>
        <v>0.39819004524886875</v>
      </c>
      <c r="M287" s="18">
        <f>I287/F287</f>
        <v>0.2741670094611271</v>
      </c>
      <c r="N287" s="19">
        <f>J287/F287</f>
        <v>0.16269025092554504</v>
      </c>
      <c r="O287" s="79" t="s">
        <v>19</v>
      </c>
      <c r="P287" s="26">
        <f>N287-N286</f>
        <v>2.2761157196318355E-2</v>
      </c>
      <c r="Q287" s="4"/>
    </row>
    <row r="288" spans="1:17" x14ac:dyDescent="0.25">
      <c r="A288" s="185"/>
      <c r="B288" s="3"/>
      <c r="C288" s="3"/>
      <c r="D288" s="3"/>
      <c r="E288" s="3"/>
      <c r="F288" s="14">
        <v>3538</v>
      </c>
      <c r="G288" s="30">
        <v>752</v>
      </c>
      <c r="H288" s="30">
        <v>1500</v>
      </c>
      <c r="I288" s="30">
        <v>864</v>
      </c>
      <c r="J288" s="16">
        <v>422</v>
      </c>
      <c r="K288" s="35">
        <f>G288/F288</f>
        <v>0.21254946297343133</v>
      </c>
      <c r="L288" s="18">
        <f>H288/F288</f>
        <v>0.42396834369700398</v>
      </c>
      <c r="M288" s="18">
        <f>I288/F288</f>
        <v>0.24420576596947427</v>
      </c>
      <c r="N288" s="19">
        <f>J288/F288</f>
        <v>0.11927642736009045</v>
      </c>
      <c r="O288" s="79" t="s">
        <v>75</v>
      </c>
      <c r="P288" s="26">
        <f>N288-N286</f>
        <v>-2.0652666369136236E-2</v>
      </c>
      <c r="Q288" s="4"/>
    </row>
    <row r="289" spans="1:17" ht="15.75" thickBot="1" x14ac:dyDescent="0.3">
      <c r="A289" s="185"/>
      <c r="B289" s="3"/>
      <c r="C289" s="3"/>
      <c r="D289" s="3"/>
      <c r="E289" s="3"/>
      <c r="F289" s="20">
        <v>593</v>
      </c>
      <c r="G289" s="31">
        <v>177</v>
      </c>
      <c r="H289" s="31">
        <v>257</v>
      </c>
      <c r="I289" s="31">
        <v>112</v>
      </c>
      <c r="J289" s="22">
        <v>47</v>
      </c>
      <c r="K289" s="38">
        <f>G289/F289</f>
        <v>0.29848229342327148</v>
      </c>
      <c r="L289" s="23">
        <f>H289/F289</f>
        <v>0.43338954468802698</v>
      </c>
      <c r="M289" s="23">
        <f>I289/F289</f>
        <v>0.18887015177065766</v>
      </c>
      <c r="N289" s="24">
        <f>J289/F289</f>
        <v>7.9258010118043842E-2</v>
      </c>
      <c r="O289" s="79" t="s">
        <v>76</v>
      </c>
      <c r="P289" s="26">
        <f>N289-N286</f>
        <v>-6.0671083611182841E-2</v>
      </c>
      <c r="Q289" s="4"/>
    </row>
    <row r="290" spans="1:17" x14ac:dyDescent="0.25">
      <c r="B290" s="3"/>
      <c r="C290" s="3"/>
      <c r="D290" s="3"/>
      <c r="E290" s="3"/>
      <c r="F290" s="3"/>
      <c r="G290" s="3"/>
      <c r="H290" s="3"/>
      <c r="I290" s="3"/>
      <c r="J290" s="3"/>
      <c r="K290" s="3"/>
      <c r="L290" s="3"/>
      <c r="M290" s="3"/>
      <c r="N290" s="3"/>
      <c r="O290" s="4"/>
      <c r="P290" s="3"/>
      <c r="Q290" s="4"/>
    </row>
    <row r="291" spans="1:17" x14ac:dyDescent="0.25">
      <c r="A291" s="172" t="s">
        <v>7</v>
      </c>
      <c r="B291" s="172"/>
      <c r="C291" s="172"/>
      <c r="D291" s="172"/>
      <c r="E291" s="172"/>
      <c r="F291" s="172"/>
      <c r="G291" s="172"/>
      <c r="H291" s="172"/>
      <c r="I291" s="172"/>
      <c r="J291" s="172"/>
      <c r="K291" s="172"/>
      <c r="L291" s="172"/>
      <c r="M291" s="172"/>
      <c r="N291" s="172"/>
      <c r="O291" s="172"/>
      <c r="P291" s="172"/>
      <c r="Q291" s="172"/>
    </row>
    <row r="292" spans="1:17" x14ac:dyDescent="0.25">
      <c r="A292" s="7"/>
      <c r="B292" s="7"/>
      <c r="C292" s="7"/>
      <c r="D292" s="7"/>
      <c r="E292" s="7"/>
      <c r="F292" s="7"/>
      <c r="G292" s="7"/>
      <c r="H292" s="7"/>
      <c r="I292" s="7"/>
      <c r="J292" s="7"/>
      <c r="K292" s="7"/>
      <c r="L292" s="7"/>
      <c r="M292" s="7"/>
      <c r="N292" s="7"/>
      <c r="O292" s="7"/>
      <c r="P292" s="68"/>
      <c r="Q292" s="7"/>
    </row>
    <row r="293" spans="1:17" ht="15.75" thickBot="1" x14ac:dyDescent="0.3">
      <c r="B293" s="6" t="s">
        <v>9</v>
      </c>
      <c r="C293" s="1"/>
      <c r="D293" s="6" t="s">
        <v>10</v>
      </c>
      <c r="E293" s="6" t="s">
        <v>11</v>
      </c>
      <c r="F293" s="6" t="s">
        <v>12</v>
      </c>
      <c r="G293" s="6" t="s">
        <v>13</v>
      </c>
      <c r="H293" s="6" t="s">
        <v>2</v>
      </c>
      <c r="I293" s="6" t="s">
        <v>0</v>
      </c>
      <c r="J293" s="3" t="s">
        <v>1</v>
      </c>
      <c r="K293" s="3" t="s">
        <v>14</v>
      </c>
      <c r="L293" s="3" t="s">
        <v>4</v>
      </c>
      <c r="M293" s="3" t="s">
        <v>5</v>
      </c>
      <c r="N293" s="3" t="s">
        <v>6</v>
      </c>
      <c r="O293" s="4"/>
      <c r="P293" s="3"/>
      <c r="Q293" s="4"/>
    </row>
    <row r="294" spans="1:17" ht="15" customHeight="1" x14ac:dyDescent="0.25">
      <c r="A294" s="181" t="s">
        <v>90</v>
      </c>
      <c r="B294" s="3">
        <v>91604</v>
      </c>
      <c r="C294" s="3" t="s">
        <v>65</v>
      </c>
      <c r="D294" s="3">
        <v>3</v>
      </c>
      <c r="E294" s="3" t="s">
        <v>16</v>
      </c>
      <c r="F294" s="8">
        <v>10846</v>
      </c>
      <c r="G294" s="29">
        <v>954</v>
      </c>
      <c r="H294" s="29">
        <v>2857</v>
      </c>
      <c r="I294" s="29">
        <v>2622</v>
      </c>
      <c r="J294" s="10">
        <v>4413</v>
      </c>
      <c r="K294" s="34">
        <f>G294/F294</f>
        <v>8.7958694449566666E-2</v>
      </c>
      <c r="L294" s="12">
        <f>H294/F294</f>
        <v>0.26341508390189933</v>
      </c>
      <c r="M294" s="12">
        <f>I294/F294</f>
        <v>0.24174810990226811</v>
      </c>
      <c r="N294" s="80">
        <f>J294/F294</f>
        <v>0.40687811174626592</v>
      </c>
      <c r="O294" s="79" t="s">
        <v>17</v>
      </c>
      <c r="P294" s="25" t="s">
        <v>97</v>
      </c>
      <c r="Q294" s="4"/>
    </row>
    <row r="295" spans="1:17" x14ac:dyDescent="0.25">
      <c r="A295" s="181"/>
      <c r="B295" s="3"/>
      <c r="C295" s="3" t="s">
        <v>21</v>
      </c>
      <c r="D295" s="3"/>
      <c r="E295" s="3"/>
      <c r="F295" s="14">
        <v>5296</v>
      </c>
      <c r="G295" s="30">
        <v>317</v>
      </c>
      <c r="H295" s="30">
        <v>1191</v>
      </c>
      <c r="I295" s="30">
        <v>1205</v>
      </c>
      <c r="J295" s="16">
        <v>2583</v>
      </c>
      <c r="K295" s="35">
        <f>G295/F295</f>
        <v>5.9856495468277947E-2</v>
      </c>
      <c r="L295" s="18">
        <f>H295/F295</f>
        <v>0.22488670694864049</v>
      </c>
      <c r="M295" s="18">
        <f>I295/F295</f>
        <v>0.22753021148036254</v>
      </c>
      <c r="N295" s="74">
        <f>J295/F295</f>
        <v>0.48772658610271902</v>
      </c>
      <c r="O295" s="79" t="s">
        <v>19</v>
      </c>
      <c r="P295" s="26">
        <f>N295-N294</f>
        <v>8.0848474356453093E-2</v>
      </c>
      <c r="Q295" s="4"/>
    </row>
    <row r="296" spans="1:17" x14ac:dyDescent="0.25">
      <c r="A296" s="181"/>
      <c r="B296" s="3"/>
      <c r="C296" s="3"/>
      <c r="D296" s="3"/>
      <c r="E296" s="3"/>
      <c r="F296" s="14">
        <v>4262</v>
      </c>
      <c r="G296" s="30">
        <v>413</v>
      </c>
      <c r="H296" s="30">
        <v>1244</v>
      </c>
      <c r="I296" s="30">
        <v>1091</v>
      </c>
      <c r="J296" s="16">
        <v>1514</v>
      </c>
      <c r="K296" s="35">
        <f>G296/F296</f>
        <v>9.6902862505865786E-2</v>
      </c>
      <c r="L296" s="18">
        <f>H296/F296</f>
        <v>0.29188174565931485</v>
      </c>
      <c r="M296" s="18">
        <f>I296/F296</f>
        <v>0.25598310652275924</v>
      </c>
      <c r="N296" s="74">
        <f>J296/F296</f>
        <v>0.35523228531206008</v>
      </c>
      <c r="O296" s="79" t="s">
        <v>75</v>
      </c>
      <c r="P296" s="26">
        <f>N296-N294</f>
        <v>-5.1645826434205844E-2</v>
      </c>
      <c r="Q296" s="4"/>
    </row>
    <row r="297" spans="1:17" ht="15.75" thickBot="1" x14ac:dyDescent="0.3">
      <c r="A297" s="181"/>
      <c r="B297" s="3"/>
      <c r="C297" s="3"/>
      <c r="D297" s="3"/>
      <c r="E297" s="3"/>
      <c r="F297" s="20">
        <v>1176</v>
      </c>
      <c r="G297" s="31">
        <v>217</v>
      </c>
      <c r="H297" s="31">
        <v>385</v>
      </c>
      <c r="I297" s="31">
        <v>288</v>
      </c>
      <c r="J297" s="22">
        <v>286</v>
      </c>
      <c r="K297" s="38">
        <f>G297/F297</f>
        <v>0.18452380952380953</v>
      </c>
      <c r="L297" s="23">
        <f>H297/F297</f>
        <v>0.32738095238095238</v>
      </c>
      <c r="M297" s="23">
        <f>I297/F297</f>
        <v>0.24489795918367346</v>
      </c>
      <c r="N297" s="24">
        <f>J297/F297</f>
        <v>0.24319727891156462</v>
      </c>
      <c r="O297" s="79" t="s">
        <v>76</v>
      </c>
      <c r="P297" s="26">
        <f>N297-N294</f>
        <v>-0.16368083283470131</v>
      </c>
      <c r="Q297" s="4"/>
    </row>
    <row r="298" spans="1:17" ht="15.75" thickBot="1" x14ac:dyDescent="0.3">
      <c r="A298" s="181"/>
      <c r="B298" s="3"/>
      <c r="C298" s="3"/>
      <c r="D298" s="3"/>
      <c r="E298" s="3"/>
      <c r="F298" s="25"/>
      <c r="G298" s="25"/>
      <c r="H298" s="25"/>
      <c r="I298" s="25"/>
      <c r="J298" s="25"/>
      <c r="K298" s="3"/>
      <c r="L298" s="3"/>
      <c r="M298" s="3"/>
      <c r="N298" s="3"/>
      <c r="O298" s="4"/>
      <c r="P298" s="3"/>
      <c r="Q298" s="4"/>
    </row>
    <row r="299" spans="1:17" x14ac:dyDescent="0.25">
      <c r="A299" s="181"/>
      <c r="B299" s="3">
        <v>91607</v>
      </c>
      <c r="C299" s="3" t="s">
        <v>66</v>
      </c>
      <c r="D299" s="3">
        <v>3</v>
      </c>
      <c r="E299" s="3" t="s">
        <v>16</v>
      </c>
      <c r="F299" s="8">
        <v>7799</v>
      </c>
      <c r="G299" s="29">
        <v>1209</v>
      </c>
      <c r="H299" s="29">
        <v>2191</v>
      </c>
      <c r="I299" s="29">
        <v>1728</v>
      </c>
      <c r="J299" s="10">
        <v>2671</v>
      </c>
      <c r="K299" s="34">
        <f>G299/F299</f>
        <v>0.15501987434286446</v>
      </c>
      <c r="L299" s="12">
        <f>H299/F299</f>
        <v>0.28093345300679573</v>
      </c>
      <c r="M299" s="12">
        <f>I299/F299</f>
        <v>0.22156686754712143</v>
      </c>
      <c r="N299" s="80">
        <f>J299/F299</f>
        <v>0.34247980510321835</v>
      </c>
      <c r="O299" s="79" t="s">
        <v>17</v>
      </c>
      <c r="P299" s="25" t="s">
        <v>97</v>
      </c>
      <c r="Q299" s="4"/>
    </row>
    <row r="300" spans="1:17" x14ac:dyDescent="0.25">
      <c r="A300" s="181"/>
      <c r="B300" s="3"/>
      <c r="C300" s="3" t="s">
        <v>21</v>
      </c>
      <c r="D300" s="3"/>
      <c r="E300" s="3"/>
      <c r="F300" s="14">
        <v>4092</v>
      </c>
      <c r="G300" s="30">
        <v>445</v>
      </c>
      <c r="H300" s="30">
        <v>1061</v>
      </c>
      <c r="I300" s="30">
        <v>933</v>
      </c>
      <c r="J300" s="16">
        <v>1653</v>
      </c>
      <c r="K300" s="35">
        <f>G300/F300</f>
        <v>0.10874877810361681</v>
      </c>
      <c r="L300" s="18">
        <f>H300/F300</f>
        <v>0.25928641251221896</v>
      </c>
      <c r="M300" s="18">
        <f>I300/F300</f>
        <v>0.22800586510263929</v>
      </c>
      <c r="N300" s="74">
        <f>J300/F300</f>
        <v>0.4039589442815249</v>
      </c>
      <c r="O300" s="79" t="s">
        <v>19</v>
      </c>
      <c r="P300" s="26">
        <f>N300-N299</f>
        <v>6.1479139178306552E-2</v>
      </c>
      <c r="Q300" s="4"/>
    </row>
    <row r="301" spans="1:17" x14ac:dyDescent="0.25">
      <c r="A301" s="181"/>
      <c r="B301" s="3"/>
      <c r="C301" s="3"/>
      <c r="D301" s="3"/>
      <c r="E301" s="3"/>
      <c r="F301" s="14">
        <v>2802</v>
      </c>
      <c r="G301" s="30">
        <v>543</v>
      </c>
      <c r="H301" s="30">
        <v>828</v>
      </c>
      <c r="I301" s="30">
        <v>597</v>
      </c>
      <c r="J301" s="16">
        <v>834</v>
      </c>
      <c r="K301" s="35">
        <f>G301/F301</f>
        <v>0.19379014989293361</v>
      </c>
      <c r="L301" s="18">
        <f>H301/F301</f>
        <v>0.2955032119914347</v>
      </c>
      <c r="M301" s="18">
        <f>I301/F301</f>
        <v>0.21306209850107066</v>
      </c>
      <c r="N301" s="74">
        <f>J301/F301</f>
        <v>0.29764453961456105</v>
      </c>
      <c r="O301" s="79" t="s">
        <v>75</v>
      </c>
      <c r="P301" s="26">
        <f>N301-N299</f>
        <v>-4.4835265488657294E-2</v>
      </c>
      <c r="Q301" s="4"/>
    </row>
    <row r="302" spans="1:17" ht="15.75" thickBot="1" x14ac:dyDescent="0.3">
      <c r="A302" s="181"/>
      <c r="B302" s="3"/>
      <c r="C302" s="3"/>
      <c r="D302" s="3"/>
      <c r="E302" s="3"/>
      <c r="F302" s="20">
        <v>827</v>
      </c>
      <c r="G302" s="31">
        <v>209</v>
      </c>
      <c r="H302" s="31">
        <v>278</v>
      </c>
      <c r="I302" s="31">
        <v>179</v>
      </c>
      <c r="J302" s="22">
        <v>161</v>
      </c>
      <c r="K302" s="38">
        <f>G302/F302</f>
        <v>0.25272067714631197</v>
      </c>
      <c r="L302" s="23">
        <f>H302/F302</f>
        <v>0.33615477629987905</v>
      </c>
      <c r="M302" s="23">
        <f>I302/F302</f>
        <v>0.21644498186215236</v>
      </c>
      <c r="N302" s="24">
        <f>J302/F302</f>
        <v>0.19467956469165659</v>
      </c>
      <c r="O302" s="79" t="s">
        <v>76</v>
      </c>
      <c r="P302" s="26">
        <f>N302-N299</f>
        <v>-0.14780024041156176</v>
      </c>
      <c r="Q302" s="4"/>
    </row>
    <row r="303" spans="1:17" ht="15.75" thickBot="1" x14ac:dyDescent="0.3">
      <c r="A303" s="181"/>
      <c r="B303" s="3"/>
      <c r="C303" s="3"/>
      <c r="D303" s="3"/>
      <c r="E303" s="3"/>
      <c r="F303" s="25"/>
      <c r="G303" s="25"/>
      <c r="H303" s="25"/>
      <c r="I303" s="25"/>
      <c r="J303" s="25"/>
      <c r="K303" s="3"/>
      <c r="L303" s="3"/>
      <c r="M303" s="3"/>
      <c r="N303" s="3"/>
      <c r="O303" s="4"/>
      <c r="P303" s="3"/>
      <c r="Q303" s="4"/>
    </row>
    <row r="304" spans="1:17" x14ac:dyDescent="0.25">
      <c r="A304" s="181"/>
      <c r="B304" s="3">
        <v>91603</v>
      </c>
      <c r="C304" s="3" t="s">
        <v>67</v>
      </c>
      <c r="D304" s="3">
        <v>3</v>
      </c>
      <c r="E304" s="3" t="s">
        <v>23</v>
      </c>
      <c r="F304" s="8">
        <v>8153</v>
      </c>
      <c r="G304" s="29">
        <v>2001</v>
      </c>
      <c r="H304" s="29">
        <v>3117</v>
      </c>
      <c r="I304" s="29">
        <v>2275</v>
      </c>
      <c r="J304" s="10">
        <v>760</v>
      </c>
      <c r="K304" s="34">
        <f>G304/F304</f>
        <v>0.24543112964552927</v>
      </c>
      <c r="L304" s="12">
        <f>H304/F304</f>
        <v>0.38231325892309581</v>
      </c>
      <c r="M304" s="12">
        <f>I304/F304</f>
        <v>0.2790383907764013</v>
      </c>
      <c r="N304" s="13">
        <f>J304/F304</f>
        <v>9.3217220654973634E-2</v>
      </c>
      <c r="O304" s="79" t="s">
        <v>17</v>
      </c>
      <c r="P304" s="25" t="s">
        <v>97</v>
      </c>
      <c r="Q304" s="4"/>
    </row>
    <row r="305" spans="1:17" x14ac:dyDescent="0.25">
      <c r="A305" s="181"/>
      <c r="B305" s="3"/>
      <c r="C305" s="3" t="s">
        <v>48</v>
      </c>
      <c r="D305" s="3"/>
      <c r="E305" s="3"/>
      <c r="F305" s="14">
        <v>4295</v>
      </c>
      <c r="G305" s="30">
        <v>862</v>
      </c>
      <c r="H305" s="30">
        <v>1595</v>
      </c>
      <c r="I305" s="30">
        <v>1343</v>
      </c>
      <c r="J305" s="16">
        <v>495</v>
      </c>
      <c r="K305" s="35">
        <f>G305/F305</f>
        <v>0.20069848661233994</v>
      </c>
      <c r="L305" s="18">
        <f>H305/F305</f>
        <v>0.37136204889406288</v>
      </c>
      <c r="M305" s="18">
        <f>I305/F305</f>
        <v>0.31268917345750874</v>
      </c>
      <c r="N305" s="19">
        <f>J305/F305</f>
        <v>0.11525029103608847</v>
      </c>
      <c r="O305" s="79" t="s">
        <v>19</v>
      </c>
      <c r="P305" s="26">
        <f>N305-N304</f>
        <v>2.2033070381114836E-2</v>
      </c>
      <c r="Q305" s="4"/>
    </row>
    <row r="306" spans="1:17" x14ac:dyDescent="0.25">
      <c r="A306" s="181"/>
      <c r="B306" s="3"/>
      <c r="C306" s="3"/>
      <c r="D306" s="3"/>
      <c r="E306" s="3"/>
      <c r="F306" s="14">
        <v>3115</v>
      </c>
      <c r="G306" s="30">
        <v>814</v>
      </c>
      <c r="H306" s="30">
        <v>1255</v>
      </c>
      <c r="I306" s="30">
        <v>820</v>
      </c>
      <c r="J306" s="16">
        <v>226</v>
      </c>
      <c r="K306" s="35">
        <f>G306/F306</f>
        <v>0.26131621187800963</v>
      </c>
      <c r="L306" s="18">
        <f>H306/F306</f>
        <v>0.4028892455858748</v>
      </c>
      <c r="M306" s="18">
        <f>I306/F306</f>
        <v>0.26324237560192615</v>
      </c>
      <c r="N306" s="19">
        <f>J306/F306</f>
        <v>7.2552166934189408E-2</v>
      </c>
      <c r="O306" s="79" t="s">
        <v>75</v>
      </c>
      <c r="P306" s="26">
        <f>N306-N304</f>
        <v>-2.0665053720784227E-2</v>
      </c>
      <c r="Q306" s="4"/>
    </row>
    <row r="307" spans="1:17" ht="15.75" thickBot="1" x14ac:dyDescent="0.3">
      <c r="A307" s="181"/>
      <c r="B307" s="3"/>
      <c r="C307" s="3"/>
      <c r="D307" s="3"/>
      <c r="E307" s="3"/>
      <c r="F307" s="20">
        <v>662</v>
      </c>
      <c r="G307" s="31">
        <v>305</v>
      </c>
      <c r="H307" s="31">
        <v>234</v>
      </c>
      <c r="I307" s="31">
        <v>93</v>
      </c>
      <c r="J307" s="22">
        <v>30</v>
      </c>
      <c r="K307" s="38">
        <f>G307/F307</f>
        <v>0.4607250755287009</v>
      </c>
      <c r="L307" s="23">
        <f>H307/F307</f>
        <v>0.35347432024169184</v>
      </c>
      <c r="M307" s="23">
        <f>I307/F307</f>
        <v>0.1404833836858006</v>
      </c>
      <c r="N307" s="24">
        <f>J307/F307</f>
        <v>4.5317220543806644E-2</v>
      </c>
      <c r="O307" s="79" t="s">
        <v>76</v>
      </c>
      <c r="P307" s="26">
        <f>N307-N304</f>
        <v>-4.790000011116699E-2</v>
      </c>
      <c r="Q307" s="4"/>
    </row>
    <row r="308" spans="1:17" ht="15.75" thickBot="1" x14ac:dyDescent="0.3">
      <c r="A308" s="181"/>
      <c r="B308" s="3"/>
      <c r="C308" s="3"/>
      <c r="D308" s="3"/>
      <c r="E308" s="3"/>
      <c r="F308" s="25"/>
      <c r="G308" s="25"/>
      <c r="H308" s="25"/>
      <c r="I308" s="25"/>
      <c r="J308" s="25"/>
      <c r="K308" s="3"/>
      <c r="L308" s="3"/>
      <c r="M308" s="3"/>
      <c r="N308" s="3"/>
      <c r="O308" s="4"/>
      <c r="P308" s="3"/>
      <c r="Q308" s="4"/>
    </row>
    <row r="309" spans="1:17" x14ac:dyDescent="0.25">
      <c r="A309" s="181"/>
      <c r="B309" s="3">
        <v>91605</v>
      </c>
      <c r="C309" s="3" t="s">
        <v>68</v>
      </c>
      <c r="D309" s="3">
        <v>3</v>
      </c>
      <c r="E309" s="3" t="s">
        <v>23</v>
      </c>
      <c r="F309" s="8">
        <v>6330</v>
      </c>
      <c r="G309" s="29">
        <v>1299</v>
      </c>
      <c r="H309" s="29">
        <v>2394</v>
      </c>
      <c r="I309" s="29">
        <v>1878</v>
      </c>
      <c r="J309" s="10">
        <v>759</v>
      </c>
      <c r="K309" s="34">
        <f>G309/F309</f>
        <v>0.2052132701421801</v>
      </c>
      <c r="L309" s="12">
        <f>H309/F309</f>
        <v>0.37819905213270144</v>
      </c>
      <c r="M309" s="12">
        <f>I309/F309</f>
        <v>0.29668246445497631</v>
      </c>
      <c r="N309" s="13">
        <f>J309/F309</f>
        <v>0.11990521327014218</v>
      </c>
      <c r="O309" s="79" t="s">
        <v>17</v>
      </c>
      <c r="P309" s="25" t="s">
        <v>97</v>
      </c>
      <c r="Q309" s="4"/>
    </row>
    <row r="310" spans="1:17" x14ac:dyDescent="0.25">
      <c r="A310" s="181"/>
      <c r="B310" s="3"/>
      <c r="C310" s="3" t="s">
        <v>18</v>
      </c>
      <c r="D310" s="3"/>
      <c r="E310" s="3"/>
      <c r="F310" s="14">
        <v>3347</v>
      </c>
      <c r="G310" s="30">
        <v>593</v>
      </c>
      <c r="H310" s="30">
        <v>1273</v>
      </c>
      <c r="I310" s="30">
        <v>1036</v>
      </c>
      <c r="J310" s="16">
        <v>445</v>
      </c>
      <c r="K310" s="35">
        <f>G310/F310</f>
        <v>0.17717358828801913</v>
      </c>
      <c r="L310" s="18">
        <f>H310/F310</f>
        <v>0.38034060352554527</v>
      </c>
      <c r="M310" s="18">
        <f>I310/F310</f>
        <v>0.30953092321481923</v>
      </c>
      <c r="N310" s="19">
        <f>J310/F310</f>
        <v>0.13295488497161637</v>
      </c>
      <c r="O310" s="79" t="s">
        <v>19</v>
      </c>
      <c r="P310" s="26">
        <f>N310-N309</f>
        <v>1.3049671701474183E-2</v>
      </c>
      <c r="Q310" s="4"/>
    </row>
    <row r="311" spans="1:17" x14ac:dyDescent="0.25">
      <c r="A311" s="181"/>
      <c r="B311" s="3"/>
      <c r="C311" s="3"/>
      <c r="D311" s="3"/>
      <c r="E311" s="3"/>
      <c r="F311" s="14">
        <v>2479</v>
      </c>
      <c r="G311" s="30">
        <v>518</v>
      </c>
      <c r="H311" s="30">
        <v>947</v>
      </c>
      <c r="I311" s="30">
        <v>734</v>
      </c>
      <c r="J311" s="16">
        <v>280</v>
      </c>
      <c r="K311" s="35">
        <f>G311/F311</f>
        <v>0.20895522388059701</v>
      </c>
      <c r="L311" s="18">
        <f>H311/F311</f>
        <v>0.38200887454618798</v>
      </c>
      <c r="M311" s="18">
        <f>I311/F311</f>
        <v>0.29608713190802743</v>
      </c>
      <c r="N311" s="19">
        <f>J311/F311</f>
        <v>0.11294876966518758</v>
      </c>
      <c r="O311" s="79" t="s">
        <v>75</v>
      </c>
      <c r="P311" s="26">
        <f>N311-N309</f>
        <v>-6.9564436049546069E-3</v>
      </c>
      <c r="Q311" s="4"/>
    </row>
    <row r="312" spans="1:17" ht="15.75" thickBot="1" x14ac:dyDescent="0.3">
      <c r="A312" s="181"/>
      <c r="B312" s="3"/>
      <c r="C312" s="3"/>
      <c r="D312" s="3"/>
      <c r="E312" s="3"/>
      <c r="F312" s="20">
        <v>455</v>
      </c>
      <c r="G312" s="31">
        <v>171</v>
      </c>
      <c r="H312" s="31">
        <v>158</v>
      </c>
      <c r="I312" s="31">
        <v>96</v>
      </c>
      <c r="J312" s="22">
        <v>30</v>
      </c>
      <c r="K312" s="38">
        <f>G312/F312</f>
        <v>0.37582417582417582</v>
      </c>
      <c r="L312" s="23">
        <f>H312/F312</f>
        <v>0.34725274725274724</v>
      </c>
      <c r="M312" s="23">
        <f>I312/F312</f>
        <v>0.21098901098901099</v>
      </c>
      <c r="N312" s="24">
        <f>J312/F312</f>
        <v>6.5934065934065936E-2</v>
      </c>
      <c r="O312" s="79" t="s">
        <v>76</v>
      </c>
      <c r="P312" s="26">
        <f>N312-N309</f>
        <v>-5.3971147336076247E-2</v>
      </c>
      <c r="Q312" s="4"/>
    </row>
    <row r="313" spans="1:17" ht="15.75" thickBot="1" x14ac:dyDescent="0.3">
      <c r="A313" s="181"/>
      <c r="B313" s="3"/>
      <c r="C313" s="3"/>
      <c r="D313" s="3"/>
      <c r="E313" s="3"/>
      <c r="F313" s="25"/>
      <c r="G313" s="25"/>
      <c r="H313" s="25"/>
      <c r="I313" s="25"/>
      <c r="J313" s="25"/>
      <c r="K313" s="3"/>
      <c r="L313" s="3"/>
      <c r="M313" s="3"/>
      <c r="N313" s="3"/>
      <c r="O313" s="4"/>
      <c r="P313" s="3"/>
      <c r="Q313" s="4"/>
    </row>
    <row r="314" spans="1:17" x14ac:dyDescent="0.25">
      <c r="A314" s="181"/>
      <c r="B314" s="3">
        <v>91606</v>
      </c>
      <c r="C314" s="3" t="s">
        <v>69</v>
      </c>
      <c r="D314" s="3">
        <v>3</v>
      </c>
      <c r="E314" s="3" t="s">
        <v>23</v>
      </c>
      <c r="F314" s="8">
        <v>8778</v>
      </c>
      <c r="G314" s="29">
        <v>1557</v>
      </c>
      <c r="H314" s="29">
        <v>3724</v>
      </c>
      <c r="I314" s="29">
        <v>2568</v>
      </c>
      <c r="J314" s="10">
        <v>929</v>
      </c>
      <c r="K314" s="34">
        <f>G314/F314</f>
        <v>0.17737525632262474</v>
      </c>
      <c r="L314" s="12">
        <f>H314/F314</f>
        <v>0.42424242424242425</v>
      </c>
      <c r="M314" s="12">
        <f>I314/F314</f>
        <v>0.29254955570745045</v>
      </c>
      <c r="N314" s="13">
        <f>J314/F314</f>
        <v>0.10583276372750057</v>
      </c>
      <c r="O314" s="79" t="s">
        <v>17</v>
      </c>
      <c r="P314" s="25" t="s">
        <v>97</v>
      </c>
      <c r="Q314" s="4"/>
    </row>
    <row r="315" spans="1:17" x14ac:dyDescent="0.25">
      <c r="A315" s="181"/>
      <c r="B315" s="3"/>
      <c r="C315" s="3" t="s">
        <v>18</v>
      </c>
      <c r="D315" s="3"/>
      <c r="E315" s="3"/>
      <c r="F315" s="14">
        <v>4570</v>
      </c>
      <c r="G315" s="30">
        <v>681</v>
      </c>
      <c r="H315" s="30">
        <v>1879</v>
      </c>
      <c r="I315" s="30">
        <v>1445</v>
      </c>
      <c r="J315" s="16">
        <v>565</v>
      </c>
      <c r="K315" s="35">
        <f>G315/F315</f>
        <v>0.14901531728665207</v>
      </c>
      <c r="L315" s="18">
        <f>H315/F315</f>
        <v>0.41115973741794309</v>
      </c>
      <c r="M315" s="18">
        <f>I315/F315</f>
        <v>0.3161925601750547</v>
      </c>
      <c r="N315" s="19">
        <f>J315/F315</f>
        <v>0.12363238512035012</v>
      </c>
      <c r="O315" s="79" t="s">
        <v>19</v>
      </c>
      <c r="P315" s="26">
        <f>N315-N314</f>
        <v>1.7799621392849546E-2</v>
      </c>
      <c r="Q315" s="4"/>
    </row>
    <row r="316" spans="1:17" x14ac:dyDescent="0.25">
      <c r="A316" s="181"/>
      <c r="B316" s="3"/>
      <c r="C316" s="3"/>
      <c r="D316" s="3"/>
      <c r="E316" s="3"/>
      <c r="F316" s="14">
        <v>3396</v>
      </c>
      <c r="G316" s="30">
        <v>616</v>
      </c>
      <c r="H316" s="30">
        <v>1480</v>
      </c>
      <c r="I316" s="30">
        <v>977</v>
      </c>
      <c r="J316" s="16">
        <v>323</v>
      </c>
      <c r="K316" s="35">
        <f>G316/F316</f>
        <v>0.18138987043580684</v>
      </c>
      <c r="L316" s="18">
        <f>H316/F316</f>
        <v>0.43580683156654887</v>
      </c>
      <c r="M316" s="18">
        <f>I316/F316</f>
        <v>0.28769140164899881</v>
      </c>
      <c r="N316" s="19">
        <f>J316/F316</f>
        <v>9.5111896348645461E-2</v>
      </c>
      <c r="O316" s="79" t="s">
        <v>75</v>
      </c>
      <c r="P316" s="26">
        <f>N316-N314</f>
        <v>-1.0720867378855109E-2</v>
      </c>
      <c r="Q316" s="4"/>
    </row>
    <row r="317" spans="1:17" ht="15.75" thickBot="1" x14ac:dyDescent="0.3">
      <c r="A317" s="181"/>
      <c r="B317" s="3"/>
      <c r="C317" s="3"/>
      <c r="D317" s="3"/>
      <c r="E317" s="3"/>
      <c r="F317" s="20">
        <v>736</v>
      </c>
      <c r="G317" s="31">
        <v>240</v>
      </c>
      <c r="H317" s="31">
        <v>333</v>
      </c>
      <c r="I317" s="31">
        <v>127</v>
      </c>
      <c r="J317" s="22">
        <v>36</v>
      </c>
      <c r="K317" s="38">
        <f>G317/F317</f>
        <v>0.32608695652173914</v>
      </c>
      <c r="L317" s="23">
        <f>H317/F317</f>
        <v>0.45244565217391303</v>
      </c>
      <c r="M317" s="23">
        <f>I317/F317</f>
        <v>0.17255434782608695</v>
      </c>
      <c r="N317" s="24">
        <f>J317/F317</f>
        <v>4.8913043478260872E-2</v>
      </c>
      <c r="O317" s="79" t="s">
        <v>76</v>
      </c>
      <c r="P317" s="26">
        <f>N317-N314</f>
        <v>-5.6919720249239698E-2</v>
      </c>
      <c r="Q317" s="4"/>
    </row>
    <row r="318" spans="1:17" x14ac:dyDescent="0.25">
      <c r="B318" s="3"/>
      <c r="C318" s="3"/>
      <c r="D318" s="3"/>
      <c r="E318" s="3"/>
      <c r="F318" s="3"/>
      <c r="G318" s="3"/>
      <c r="H318" s="3"/>
      <c r="I318" s="3"/>
      <c r="J318" s="3"/>
      <c r="K318" s="3"/>
      <c r="L318" s="3"/>
      <c r="M318" s="3"/>
      <c r="N318" s="3"/>
      <c r="O318" s="4"/>
      <c r="P318" s="3"/>
      <c r="Q318" s="4"/>
    </row>
    <row r="319" spans="1:17" x14ac:dyDescent="0.25">
      <c r="B319" s="3"/>
      <c r="C319" s="3"/>
      <c r="D319" s="3"/>
      <c r="E319" s="3"/>
      <c r="F319" s="3"/>
      <c r="G319" s="3"/>
      <c r="H319" s="3"/>
      <c r="I319" s="3"/>
      <c r="J319" s="3"/>
      <c r="K319" s="3"/>
      <c r="L319" s="3"/>
      <c r="M319" s="3"/>
      <c r="N319" s="3"/>
      <c r="O319" s="4"/>
      <c r="P319" s="3"/>
      <c r="Q319" s="4"/>
    </row>
    <row r="320" spans="1:17" x14ac:dyDescent="0.25">
      <c r="B320" s="3"/>
      <c r="C320" s="3"/>
      <c r="D320" s="3"/>
      <c r="E320" s="3"/>
      <c r="F320" s="3"/>
      <c r="G320" s="3"/>
      <c r="H320" s="3"/>
      <c r="I320" s="3"/>
      <c r="J320" s="3"/>
      <c r="K320" s="3"/>
      <c r="L320" s="3"/>
      <c r="M320" s="3"/>
      <c r="N320" s="3"/>
      <c r="O320" s="4"/>
      <c r="P320" s="3"/>
      <c r="Q320" s="4"/>
    </row>
    <row r="321" spans="2:17" x14ac:dyDescent="0.25">
      <c r="B321" s="3"/>
      <c r="C321" s="3"/>
      <c r="D321" s="3"/>
      <c r="E321" s="3"/>
      <c r="F321" s="3"/>
      <c r="G321" s="3"/>
      <c r="H321" s="3"/>
      <c r="I321" s="3"/>
      <c r="J321" s="3"/>
      <c r="K321" s="3"/>
      <c r="L321" s="3"/>
      <c r="M321" s="3"/>
      <c r="N321" s="3"/>
      <c r="O321" s="4"/>
      <c r="P321" s="3"/>
      <c r="Q321" s="4"/>
    </row>
    <row r="322" spans="2:17" x14ac:dyDescent="0.25">
      <c r="B322" s="3"/>
      <c r="C322" s="3"/>
      <c r="D322" s="3"/>
      <c r="E322" s="3"/>
      <c r="F322" s="3"/>
      <c r="G322" s="3"/>
      <c r="H322" s="3"/>
      <c r="I322" s="3"/>
      <c r="J322" s="3"/>
      <c r="K322" s="3"/>
      <c r="L322" s="3"/>
      <c r="M322" s="3"/>
      <c r="N322" s="3"/>
      <c r="O322" s="4"/>
      <c r="P322" s="3"/>
      <c r="Q322" s="4"/>
    </row>
    <row r="323" spans="2:17" x14ac:dyDescent="0.25">
      <c r="B323" s="3"/>
      <c r="C323" s="3"/>
      <c r="D323" s="3"/>
      <c r="E323" s="3"/>
      <c r="F323" s="3"/>
      <c r="G323" s="3"/>
      <c r="H323" s="3"/>
      <c r="I323" s="3"/>
      <c r="J323" s="3"/>
      <c r="K323" s="3"/>
      <c r="L323" s="3"/>
      <c r="M323" s="3"/>
      <c r="N323" s="3"/>
      <c r="O323" s="4"/>
      <c r="P323" s="3"/>
      <c r="Q323" s="4"/>
    </row>
    <row r="324" spans="2:17" x14ac:dyDescent="0.25">
      <c r="B324" s="3"/>
      <c r="C324" s="3"/>
      <c r="D324" s="3"/>
      <c r="E324" s="3"/>
      <c r="F324" s="3"/>
      <c r="G324" s="3"/>
      <c r="H324" s="3"/>
      <c r="I324" s="3"/>
      <c r="J324" s="3"/>
      <c r="K324" s="3"/>
      <c r="L324" s="3"/>
      <c r="M324" s="3"/>
      <c r="N324" s="3"/>
      <c r="O324" s="4"/>
      <c r="P324" s="3"/>
      <c r="Q324" s="4"/>
    </row>
    <row r="325" spans="2:17" x14ac:dyDescent="0.25">
      <c r="B325" s="3"/>
      <c r="C325" s="3"/>
      <c r="D325" s="3"/>
      <c r="E325" s="3"/>
      <c r="F325" s="3"/>
      <c r="G325" s="3"/>
      <c r="H325" s="3"/>
      <c r="I325" s="3"/>
      <c r="J325" s="3"/>
      <c r="K325" s="3"/>
      <c r="L325" s="3"/>
      <c r="M325" s="3"/>
      <c r="N325" s="3"/>
      <c r="O325" s="4"/>
      <c r="P325" s="3"/>
      <c r="Q325" s="4"/>
    </row>
    <row r="326" spans="2:17" x14ac:dyDescent="0.25">
      <c r="B326" s="3"/>
      <c r="C326" s="3"/>
      <c r="D326" s="3"/>
      <c r="E326" s="3"/>
      <c r="F326" s="3"/>
      <c r="G326" s="3"/>
      <c r="H326" s="3"/>
      <c r="I326" s="3"/>
      <c r="J326" s="3"/>
      <c r="K326" s="3"/>
      <c r="L326" s="3"/>
      <c r="M326" s="3"/>
      <c r="N326" s="3"/>
      <c r="O326" s="4"/>
      <c r="P326" s="3"/>
      <c r="Q326" s="4"/>
    </row>
    <row r="327" spans="2:17" x14ac:dyDescent="0.25">
      <c r="B327" s="3"/>
      <c r="C327" s="3"/>
      <c r="D327" s="3"/>
      <c r="E327" s="3"/>
      <c r="F327" s="3"/>
      <c r="G327" s="3"/>
      <c r="H327" s="3"/>
      <c r="I327" s="3"/>
      <c r="J327" s="3"/>
      <c r="K327" s="3"/>
      <c r="L327" s="3"/>
      <c r="M327" s="3"/>
      <c r="N327" s="3"/>
      <c r="O327" s="4"/>
      <c r="P327" s="3"/>
      <c r="Q327" s="4"/>
    </row>
    <row r="328" spans="2:17" x14ac:dyDescent="0.25">
      <c r="B328" s="3"/>
      <c r="C328" s="3"/>
      <c r="D328" s="3"/>
      <c r="E328" s="3"/>
      <c r="F328" s="3"/>
      <c r="G328" s="3"/>
      <c r="H328" s="3"/>
      <c r="I328" s="3"/>
      <c r="J328" s="3"/>
      <c r="K328" s="3"/>
      <c r="L328" s="3"/>
      <c r="M328" s="3"/>
      <c r="N328" s="3"/>
      <c r="O328" s="4"/>
      <c r="P328" s="3"/>
      <c r="Q328" s="4"/>
    </row>
    <row r="329" spans="2:17" x14ac:dyDescent="0.25">
      <c r="B329" s="3"/>
      <c r="C329" s="3"/>
      <c r="D329" s="3"/>
      <c r="E329" s="3"/>
      <c r="F329" s="3"/>
      <c r="G329" s="3"/>
      <c r="H329" s="3"/>
      <c r="I329" s="3"/>
      <c r="J329" s="3"/>
      <c r="K329" s="3"/>
      <c r="L329" s="3"/>
      <c r="M329" s="3"/>
      <c r="N329" s="3"/>
      <c r="O329" s="4"/>
      <c r="P329" s="3"/>
      <c r="Q329" s="4"/>
    </row>
    <row r="330" spans="2:17" x14ac:dyDescent="0.25">
      <c r="B330" s="3"/>
      <c r="C330" s="3"/>
      <c r="D330" s="3"/>
      <c r="E330" s="3"/>
      <c r="F330" s="3"/>
      <c r="G330" s="3"/>
      <c r="H330" s="3"/>
      <c r="I330" s="3"/>
      <c r="J330" s="3"/>
      <c r="K330" s="3"/>
      <c r="L330" s="3"/>
      <c r="M330" s="3"/>
      <c r="N330" s="3"/>
      <c r="O330" s="4"/>
      <c r="P330" s="3"/>
      <c r="Q330" s="4"/>
    </row>
  </sheetData>
  <mergeCells count="22">
    <mergeCell ref="A294:A317"/>
    <mergeCell ref="A195:A223"/>
    <mergeCell ref="A291:Q291"/>
    <mergeCell ref="A162:A190"/>
    <mergeCell ref="A129:A157"/>
    <mergeCell ref="A228:A256"/>
    <mergeCell ref="A261:A289"/>
    <mergeCell ref="A126:Q126"/>
    <mergeCell ref="A159:Q159"/>
    <mergeCell ref="A192:Q192"/>
    <mergeCell ref="A225:Q225"/>
    <mergeCell ref="A258:Q258"/>
    <mergeCell ref="B1:O1"/>
    <mergeCell ref="A2:Q2"/>
    <mergeCell ref="G4:J4"/>
    <mergeCell ref="A36:Q36"/>
    <mergeCell ref="A69:Q69"/>
    <mergeCell ref="A108:Q108"/>
    <mergeCell ref="A111:A124"/>
    <mergeCell ref="A72:A106"/>
    <mergeCell ref="A39:A67"/>
    <mergeCell ref="A6:A34"/>
  </mergeCells>
  <pageMargins left="0.7" right="0.7" top="0.75" bottom="0.75" header="0.3" footer="0.3"/>
  <pageSetup paperSize="9"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89030-0ACD-423F-A0FD-952A6D446233}">
  <dimension ref="B1:M394"/>
  <sheetViews>
    <sheetView topLeftCell="A31" workbookViewId="0">
      <selection activeCell="F38" sqref="F38:L42"/>
    </sheetView>
  </sheetViews>
  <sheetFormatPr defaultRowHeight="15" x14ac:dyDescent="0.25"/>
  <cols>
    <col min="6" max="12" width="9.140625" style="4"/>
  </cols>
  <sheetData>
    <row r="1" spans="4:12" x14ac:dyDescent="0.25">
      <c r="F1" s="4" t="s">
        <v>218</v>
      </c>
    </row>
    <row r="6" spans="4:12" x14ac:dyDescent="0.25">
      <c r="F6" s="4" t="s">
        <v>107</v>
      </c>
      <c r="G6" s="4" t="s">
        <v>108</v>
      </c>
      <c r="H6" s="4" t="s">
        <v>109</v>
      </c>
      <c r="I6" s="4" t="s">
        <v>110</v>
      </c>
      <c r="J6" s="4" t="s">
        <v>111</v>
      </c>
      <c r="K6" s="4" t="s">
        <v>112</v>
      </c>
      <c r="L6" s="4" t="s">
        <v>113</v>
      </c>
    </row>
    <row r="7" spans="4:12" x14ac:dyDescent="0.25">
      <c r="D7">
        <v>90935</v>
      </c>
      <c r="E7" t="s">
        <v>98</v>
      </c>
      <c r="F7" s="150">
        <v>23144</v>
      </c>
      <c r="G7" s="4">
        <v>0</v>
      </c>
      <c r="H7" s="4">
        <v>0</v>
      </c>
      <c r="I7" s="151">
        <v>2461</v>
      </c>
      <c r="J7" s="151">
        <v>10381</v>
      </c>
      <c r="K7" s="151">
        <v>4889</v>
      </c>
      <c r="L7" s="151">
        <v>5413</v>
      </c>
    </row>
    <row r="8" spans="4:12" x14ac:dyDescent="0.25">
      <c r="D8" t="s">
        <v>115</v>
      </c>
      <c r="E8" t="s">
        <v>181</v>
      </c>
      <c r="F8" s="151">
        <f>SUM(I8:L8)</f>
        <v>2779</v>
      </c>
      <c r="G8" s="4">
        <v>0</v>
      </c>
      <c r="H8" s="4">
        <v>0</v>
      </c>
      <c r="I8" s="151">
        <v>101</v>
      </c>
      <c r="J8" s="151">
        <v>820</v>
      </c>
      <c r="K8" s="151">
        <v>662</v>
      </c>
      <c r="L8" s="151">
        <v>1196</v>
      </c>
    </row>
    <row r="9" spans="4:12" x14ac:dyDescent="0.25">
      <c r="D9" t="s">
        <v>115</v>
      </c>
      <c r="E9" t="s">
        <v>114</v>
      </c>
      <c r="F9" s="151">
        <v>7621</v>
      </c>
      <c r="G9" s="4">
        <v>0</v>
      </c>
      <c r="H9" s="4">
        <v>0</v>
      </c>
      <c r="I9" s="151">
        <v>579</v>
      </c>
      <c r="J9" s="151">
        <v>2799</v>
      </c>
      <c r="K9" s="151">
        <v>1724</v>
      </c>
      <c r="L9" s="151">
        <v>2519</v>
      </c>
    </row>
    <row r="10" spans="4:12" x14ac:dyDescent="0.25">
      <c r="D10" t="s">
        <v>115</v>
      </c>
      <c r="E10" t="s">
        <v>116</v>
      </c>
      <c r="F10" s="151">
        <v>10736</v>
      </c>
      <c r="G10" s="4">
        <v>0</v>
      </c>
      <c r="H10" s="4">
        <v>0</v>
      </c>
      <c r="I10" s="151">
        <v>1046</v>
      </c>
      <c r="J10" s="151">
        <v>5172</v>
      </c>
      <c r="K10" s="151">
        <v>2237</v>
      </c>
      <c r="L10" s="151">
        <v>2281</v>
      </c>
    </row>
    <row r="11" spans="4:12" x14ac:dyDescent="0.25">
      <c r="E11" t="s">
        <v>121</v>
      </c>
      <c r="F11" s="150">
        <f t="shared" ref="F11:L11" si="0">F7-(F9+F10)</f>
        <v>4787</v>
      </c>
      <c r="G11" s="150">
        <f t="shared" si="0"/>
        <v>0</v>
      </c>
      <c r="H11" s="150">
        <f t="shared" si="0"/>
        <v>0</v>
      </c>
      <c r="I11" s="150">
        <f t="shared" si="0"/>
        <v>836</v>
      </c>
      <c r="J11" s="150">
        <f t="shared" si="0"/>
        <v>2410</v>
      </c>
      <c r="K11" s="150">
        <f t="shared" si="0"/>
        <v>928</v>
      </c>
      <c r="L11" s="150">
        <f t="shared" si="0"/>
        <v>613</v>
      </c>
    </row>
    <row r="13" spans="4:12" x14ac:dyDescent="0.25">
      <c r="D13" t="s">
        <v>117</v>
      </c>
      <c r="E13" t="s">
        <v>98</v>
      </c>
      <c r="F13" s="151">
        <v>1597</v>
      </c>
      <c r="G13" s="4">
        <v>0</v>
      </c>
      <c r="H13" s="4">
        <v>0</v>
      </c>
      <c r="I13" s="151">
        <v>291</v>
      </c>
      <c r="J13" s="151">
        <v>571</v>
      </c>
      <c r="K13" s="151">
        <v>304</v>
      </c>
      <c r="L13" s="151">
        <v>431</v>
      </c>
    </row>
    <row r="14" spans="4:12" x14ac:dyDescent="0.25">
      <c r="D14" t="s">
        <v>117</v>
      </c>
      <c r="E14" t="s">
        <v>181</v>
      </c>
      <c r="F14" s="151">
        <f>SUM(I14:L14)</f>
        <v>223</v>
      </c>
      <c r="G14" s="4">
        <v>0</v>
      </c>
      <c r="H14" s="4">
        <v>0</v>
      </c>
      <c r="I14" s="151">
        <v>7</v>
      </c>
      <c r="J14" s="151">
        <v>42</v>
      </c>
      <c r="K14" s="151">
        <v>47</v>
      </c>
      <c r="L14" s="151">
        <v>127</v>
      </c>
    </row>
    <row r="15" spans="4:12" x14ac:dyDescent="0.25">
      <c r="D15" t="s">
        <v>117</v>
      </c>
      <c r="E15" t="s">
        <v>114</v>
      </c>
      <c r="F15" s="151">
        <v>452</v>
      </c>
      <c r="G15" s="4">
        <v>0</v>
      </c>
      <c r="H15" s="4">
        <v>0</v>
      </c>
      <c r="I15" s="151">
        <v>39</v>
      </c>
      <c r="J15" s="151">
        <v>117</v>
      </c>
      <c r="K15" s="151">
        <v>88</v>
      </c>
      <c r="L15" s="151">
        <v>208</v>
      </c>
    </row>
    <row r="16" spans="4:12" x14ac:dyDescent="0.25">
      <c r="D16" t="s">
        <v>117</v>
      </c>
      <c r="E16" t="s">
        <v>116</v>
      </c>
      <c r="F16" s="151">
        <v>766</v>
      </c>
      <c r="G16" s="4">
        <v>0</v>
      </c>
      <c r="H16" s="4">
        <v>0</v>
      </c>
      <c r="I16" s="151">
        <v>179</v>
      </c>
      <c r="J16" s="151">
        <v>299</v>
      </c>
      <c r="K16" s="151">
        <v>135</v>
      </c>
      <c r="L16" s="151">
        <v>153</v>
      </c>
    </row>
    <row r="17" spans="4:12" x14ac:dyDescent="0.25">
      <c r="E17" t="s">
        <v>121</v>
      </c>
      <c r="F17" s="150">
        <f t="shared" ref="F17:L17" si="1">F13-(F15+F16)</f>
        <v>379</v>
      </c>
      <c r="G17" s="150">
        <f t="shared" si="1"/>
        <v>0</v>
      </c>
      <c r="H17" s="150">
        <f t="shared" si="1"/>
        <v>0</v>
      </c>
      <c r="I17" s="150">
        <f t="shared" si="1"/>
        <v>73</v>
      </c>
      <c r="J17" s="150">
        <f t="shared" si="1"/>
        <v>155</v>
      </c>
      <c r="K17" s="150">
        <f t="shared" si="1"/>
        <v>81</v>
      </c>
      <c r="L17" s="150">
        <f t="shared" si="1"/>
        <v>70</v>
      </c>
    </row>
    <row r="19" spans="4:12" x14ac:dyDescent="0.25">
      <c r="D19" t="s">
        <v>118</v>
      </c>
      <c r="E19" t="s">
        <v>98</v>
      </c>
      <c r="F19" s="151">
        <v>3567</v>
      </c>
      <c r="G19" s="151">
        <v>316</v>
      </c>
      <c r="H19" s="151">
        <v>111</v>
      </c>
      <c r="I19" s="151">
        <v>477</v>
      </c>
      <c r="J19" s="151">
        <v>1073</v>
      </c>
      <c r="K19" s="151">
        <v>1051</v>
      </c>
      <c r="L19" s="151">
        <v>539</v>
      </c>
    </row>
    <row r="20" spans="4:12" x14ac:dyDescent="0.25">
      <c r="D20" t="s">
        <v>118</v>
      </c>
      <c r="E20" t="s">
        <v>181</v>
      </c>
      <c r="F20" s="151">
        <f>SUM(G20:L20)</f>
        <v>1197</v>
      </c>
      <c r="G20" s="151">
        <v>101</v>
      </c>
      <c r="H20" s="151">
        <v>25</v>
      </c>
      <c r="I20" s="151">
        <v>118</v>
      </c>
      <c r="J20" s="151">
        <v>334</v>
      </c>
      <c r="K20" s="151">
        <v>364</v>
      </c>
      <c r="L20" s="151">
        <v>255</v>
      </c>
    </row>
    <row r="21" spans="4:12" x14ac:dyDescent="0.25">
      <c r="D21" t="s">
        <v>118</v>
      </c>
      <c r="E21" t="s">
        <v>114</v>
      </c>
      <c r="F21" s="151">
        <v>2053</v>
      </c>
      <c r="G21" s="151">
        <v>124</v>
      </c>
      <c r="H21" s="151">
        <v>68</v>
      </c>
      <c r="I21" s="151">
        <v>232</v>
      </c>
      <c r="J21" s="151">
        <v>579</v>
      </c>
      <c r="K21" s="151">
        <v>658</v>
      </c>
      <c r="L21" s="151">
        <v>392</v>
      </c>
    </row>
    <row r="22" spans="4:12" x14ac:dyDescent="0.25">
      <c r="D22" t="s">
        <v>118</v>
      </c>
      <c r="E22" t="s">
        <v>116</v>
      </c>
      <c r="F22" s="151">
        <v>1282</v>
      </c>
      <c r="G22" s="151">
        <v>134</v>
      </c>
      <c r="H22" s="151">
        <v>31</v>
      </c>
      <c r="I22" s="151">
        <v>170</v>
      </c>
      <c r="J22" s="151">
        <v>436</v>
      </c>
      <c r="K22" s="151">
        <v>370</v>
      </c>
      <c r="L22" s="151">
        <v>141</v>
      </c>
    </row>
    <row r="23" spans="4:12" x14ac:dyDescent="0.25">
      <c r="E23" t="s">
        <v>121</v>
      </c>
      <c r="F23" s="150">
        <f t="shared" ref="F23:L23" si="2">F19-(F21+F22)</f>
        <v>232</v>
      </c>
      <c r="G23" s="150">
        <f t="shared" si="2"/>
        <v>58</v>
      </c>
      <c r="H23" s="150">
        <f t="shared" si="2"/>
        <v>12</v>
      </c>
      <c r="I23" s="150">
        <f t="shared" si="2"/>
        <v>75</v>
      </c>
      <c r="J23" s="150">
        <f t="shared" si="2"/>
        <v>58</v>
      </c>
      <c r="K23" s="150">
        <f t="shared" si="2"/>
        <v>23</v>
      </c>
      <c r="L23" s="150">
        <f t="shared" si="2"/>
        <v>6</v>
      </c>
    </row>
    <row r="25" spans="4:12" x14ac:dyDescent="0.25">
      <c r="D25" t="s">
        <v>119</v>
      </c>
      <c r="E25" t="s">
        <v>98</v>
      </c>
      <c r="F25" s="151">
        <v>1517</v>
      </c>
      <c r="G25" s="151">
        <v>102</v>
      </c>
      <c r="H25" s="151">
        <v>67</v>
      </c>
      <c r="I25" s="151">
        <v>250</v>
      </c>
      <c r="J25" s="151">
        <v>470</v>
      </c>
      <c r="K25" s="151">
        <v>466</v>
      </c>
      <c r="L25" s="151">
        <v>162</v>
      </c>
    </row>
    <row r="26" spans="4:12" x14ac:dyDescent="0.25">
      <c r="D26" t="s">
        <v>119</v>
      </c>
      <c r="E26" t="s">
        <v>181</v>
      </c>
      <c r="F26" s="151">
        <f>SUM(G26:L26)</f>
        <v>882</v>
      </c>
      <c r="G26" s="151">
        <v>40</v>
      </c>
      <c r="H26" s="151">
        <v>24</v>
      </c>
      <c r="I26" s="151">
        <v>143</v>
      </c>
      <c r="J26" s="151">
        <v>268</v>
      </c>
      <c r="K26" s="151">
        <v>295</v>
      </c>
      <c r="L26" s="151">
        <v>112</v>
      </c>
    </row>
    <row r="27" spans="4:12" x14ac:dyDescent="0.25">
      <c r="D27" t="s">
        <v>119</v>
      </c>
      <c r="E27" t="s">
        <v>114</v>
      </c>
      <c r="F27" s="151">
        <v>1189</v>
      </c>
      <c r="G27" s="151">
        <v>55</v>
      </c>
      <c r="H27" s="151">
        <v>49</v>
      </c>
      <c r="I27" s="151">
        <v>184</v>
      </c>
      <c r="J27" s="151">
        <v>382</v>
      </c>
      <c r="K27" s="151">
        <v>390</v>
      </c>
      <c r="L27" s="151">
        <v>129</v>
      </c>
    </row>
    <row r="28" spans="4:12" x14ac:dyDescent="0.25">
      <c r="D28" t="s">
        <v>119</v>
      </c>
      <c r="E28" t="s">
        <v>116</v>
      </c>
      <c r="F28" s="151">
        <v>280</v>
      </c>
      <c r="G28" s="151">
        <v>41</v>
      </c>
      <c r="H28" s="151">
        <v>12</v>
      </c>
      <c r="I28" s="151">
        <v>45</v>
      </c>
      <c r="J28" s="151">
        <v>82</v>
      </c>
      <c r="K28" s="151">
        <v>71</v>
      </c>
      <c r="L28" s="151">
        <v>29</v>
      </c>
    </row>
    <row r="29" spans="4:12" x14ac:dyDescent="0.25">
      <c r="E29" t="s">
        <v>121</v>
      </c>
      <c r="F29" s="150">
        <f t="shared" ref="F29:L29" si="3">F25-(F27+F28)</f>
        <v>48</v>
      </c>
      <c r="G29" s="150">
        <f t="shared" si="3"/>
        <v>6</v>
      </c>
      <c r="H29" s="150">
        <f t="shared" si="3"/>
        <v>6</v>
      </c>
      <c r="I29" s="150">
        <f t="shared" si="3"/>
        <v>21</v>
      </c>
      <c r="J29" s="150">
        <f t="shared" si="3"/>
        <v>6</v>
      </c>
      <c r="K29" s="150">
        <f t="shared" si="3"/>
        <v>5</v>
      </c>
      <c r="L29" s="150">
        <f t="shared" si="3"/>
        <v>4</v>
      </c>
    </row>
    <row r="31" spans="4:12" x14ac:dyDescent="0.25">
      <c r="D31" t="s">
        <v>120</v>
      </c>
      <c r="E31" t="s">
        <v>98</v>
      </c>
      <c r="F31" s="151">
        <v>660</v>
      </c>
      <c r="G31" s="151">
        <v>31</v>
      </c>
      <c r="H31" s="151">
        <v>12</v>
      </c>
      <c r="I31" s="151">
        <v>64</v>
      </c>
      <c r="J31" s="151">
        <v>199</v>
      </c>
      <c r="K31" s="151">
        <v>248</v>
      </c>
      <c r="L31" s="151">
        <v>106</v>
      </c>
    </row>
    <row r="32" spans="4:12" x14ac:dyDescent="0.25">
      <c r="D32" t="s">
        <v>120</v>
      </c>
      <c r="E32" t="s">
        <v>181</v>
      </c>
      <c r="F32" s="151">
        <f>SUM(G32:L32)</f>
        <v>349</v>
      </c>
      <c r="G32" s="151">
        <v>4</v>
      </c>
      <c r="H32" s="151">
        <v>2</v>
      </c>
      <c r="I32" s="151">
        <v>12</v>
      </c>
      <c r="J32" s="151">
        <v>89</v>
      </c>
      <c r="K32" s="151">
        <v>164</v>
      </c>
      <c r="L32" s="151">
        <v>78</v>
      </c>
    </row>
    <row r="33" spans="4:13" x14ac:dyDescent="0.25">
      <c r="D33" t="s">
        <v>120</v>
      </c>
      <c r="E33" t="s">
        <v>114</v>
      </c>
      <c r="F33" s="151">
        <v>510</v>
      </c>
      <c r="G33" s="151">
        <v>6</v>
      </c>
      <c r="H33" s="151">
        <v>4</v>
      </c>
      <c r="I33" s="151">
        <v>44</v>
      </c>
      <c r="J33" s="151">
        <v>148</v>
      </c>
      <c r="K33" s="151">
        <v>211</v>
      </c>
      <c r="L33" s="151">
        <v>97</v>
      </c>
    </row>
    <row r="34" spans="4:13" x14ac:dyDescent="0.25">
      <c r="D34" t="s">
        <v>120</v>
      </c>
      <c r="E34" t="s">
        <v>116</v>
      </c>
      <c r="F34" s="151">
        <v>129</v>
      </c>
      <c r="G34" s="151">
        <v>10</v>
      </c>
      <c r="H34" s="151">
        <v>7</v>
      </c>
      <c r="I34" s="151">
        <v>20</v>
      </c>
      <c r="J34" s="151">
        <v>48</v>
      </c>
      <c r="K34" s="151">
        <v>35</v>
      </c>
      <c r="L34" s="151">
        <v>9</v>
      </c>
    </row>
    <row r="35" spans="4:13" x14ac:dyDescent="0.25">
      <c r="E35" t="s">
        <v>121</v>
      </c>
      <c r="F35" s="150">
        <f t="shared" ref="F35:L35" si="4">F31-(F33+F34)</f>
        <v>21</v>
      </c>
      <c r="G35" s="150">
        <f t="shared" si="4"/>
        <v>15</v>
      </c>
      <c r="H35" s="150">
        <f t="shared" si="4"/>
        <v>1</v>
      </c>
      <c r="I35" s="150">
        <f t="shared" si="4"/>
        <v>0</v>
      </c>
      <c r="J35" s="150">
        <f t="shared" si="4"/>
        <v>3</v>
      </c>
      <c r="K35" s="150">
        <f t="shared" si="4"/>
        <v>2</v>
      </c>
      <c r="L35" s="150">
        <f t="shared" si="4"/>
        <v>0</v>
      </c>
    </row>
    <row r="38" spans="4:13" x14ac:dyDescent="0.25">
      <c r="D38" t="s">
        <v>122</v>
      </c>
      <c r="E38" t="s">
        <v>98</v>
      </c>
      <c r="F38" s="150">
        <f>SUM(G38:L38)</f>
        <v>31297</v>
      </c>
      <c r="G38" s="161">
        <v>2526</v>
      </c>
      <c r="H38" s="161">
        <v>4180</v>
      </c>
      <c r="I38" s="161">
        <v>5708</v>
      </c>
      <c r="J38" s="161">
        <v>8601</v>
      </c>
      <c r="K38" s="161">
        <v>7230</v>
      </c>
      <c r="L38" s="161">
        <v>3052</v>
      </c>
    </row>
    <row r="39" spans="4:13" x14ac:dyDescent="0.25">
      <c r="D39" t="s">
        <v>122</v>
      </c>
      <c r="E39" t="s">
        <v>181</v>
      </c>
      <c r="F39" s="150">
        <f t="shared" ref="F39:F41" si="5">SUM(G39:L39)</f>
        <v>4169</v>
      </c>
      <c r="G39" s="161">
        <v>190</v>
      </c>
      <c r="H39" s="161">
        <v>337</v>
      </c>
      <c r="I39" s="161">
        <v>431</v>
      </c>
      <c r="J39" s="161">
        <v>1100</v>
      </c>
      <c r="K39" s="161">
        <v>1285</v>
      </c>
      <c r="L39" s="161">
        <v>826</v>
      </c>
      <c r="M39" s="161"/>
    </row>
    <row r="40" spans="4:13" x14ac:dyDescent="0.25">
      <c r="D40" t="s">
        <v>122</v>
      </c>
      <c r="E40" t="s">
        <v>114</v>
      </c>
      <c r="F40" s="150">
        <f t="shared" si="5"/>
        <v>13607</v>
      </c>
      <c r="G40" s="161">
        <v>666</v>
      </c>
      <c r="H40" s="161">
        <v>1658</v>
      </c>
      <c r="I40" s="161">
        <v>1908</v>
      </c>
      <c r="J40" s="161">
        <v>3747</v>
      </c>
      <c r="K40" s="161">
        <v>3717</v>
      </c>
      <c r="L40" s="161">
        <v>1911</v>
      </c>
    </row>
    <row r="41" spans="4:13" x14ac:dyDescent="0.25">
      <c r="D41" t="s">
        <v>122</v>
      </c>
      <c r="E41" t="s">
        <v>116</v>
      </c>
      <c r="F41" s="150">
        <f t="shared" si="5"/>
        <v>14623</v>
      </c>
      <c r="G41" s="161">
        <v>1311</v>
      </c>
      <c r="H41" s="161">
        <v>2143</v>
      </c>
      <c r="I41" s="161">
        <v>2936</v>
      </c>
      <c r="J41" s="161">
        <v>4083</v>
      </c>
      <c r="K41" s="161">
        <v>3098</v>
      </c>
      <c r="L41" s="161">
        <v>1052</v>
      </c>
    </row>
    <row r="42" spans="4:13" x14ac:dyDescent="0.25">
      <c r="E42" t="s">
        <v>121</v>
      </c>
      <c r="F42" s="150">
        <f t="shared" ref="F42:L42" si="6">F38-(F40+F41)</f>
        <v>3067</v>
      </c>
      <c r="G42" s="150">
        <f t="shared" si="6"/>
        <v>549</v>
      </c>
      <c r="H42" s="150">
        <f t="shared" si="6"/>
        <v>379</v>
      </c>
      <c r="I42" s="150">
        <f t="shared" si="6"/>
        <v>864</v>
      </c>
      <c r="J42" s="150">
        <f t="shared" si="6"/>
        <v>771</v>
      </c>
      <c r="K42" s="150">
        <f t="shared" si="6"/>
        <v>415</v>
      </c>
      <c r="L42" s="150">
        <f t="shared" si="6"/>
        <v>89</v>
      </c>
    </row>
    <row r="46" spans="4:13" x14ac:dyDescent="0.25">
      <c r="D46" t="s">
        <v>124</v>
      </c>
      <c r="E46" t="s">
        <v>98</v>
      </c>
      <c r="F46" s="151">
        <v>10177</v>
      </c>
      <c r="G46" s="4">
        <v>0</v>
      </c>
      <c r="H46" s="4">
        <v>0</v>
      </c>
      <c r="I46" s="151">
        <v>892</v>
      </c>
      <c r="J46" s="151">
        <v>3074</v>
      </c>
      <c r="K46" s="151">
        <v>2443</v>
      </c>
      <c r="L46" s="151">
        <v>3768</v>
      </c>
    </row>
    <row r="47" spans="4:13" x14ac:dyDescent="0.25">
      <c r="D47" t="s">
        <v>124</v>
      </c>
      <c r="E47" t="s">
        <v>181</v>
      </c>
      <c r="F47" s="151">
        <f>SUM(G47:L47)</f>
        <v>1355</v>
      </c>
      <c r="G47" s="4">
        <v>0</v>
      </c>
      <c r="H47" s="4">
        <v>0</v>
      </c>
      <c r="I47" s="151">
        <v>77</v>
      </c>
      <c r="J47" s="151">
        <v>273</v>
      </c>
      <c r="K47" s="151">
        <v>308</v>
      </c>
      <c r="L47" s="151">
        <v>697</v>
      </c>
    </row>
    <row r="48" spans="4:13" x14ac:dyDescent="0.25">
      <c r="D48" t="s">
        <v>124</v>
      </c>
      <c r="E48" t="s">
        <v>123</v>
      </c>
      <c r="F48" s="4">
        <f>SUM(G48:L48)</f>
        <v>4139</v>
      </c>
      <c r="G48" s="4">
        <v>0</v>
      </c>
      <c r="H48" s="4">
        <v>0</v>
      </c>
      <c r="I48" s="151">
        <v>320</v>
      </c>
      <c r="J48" s="151">
        <v>1052</v>
      </c>
      <c r="K48" s="151">
        <v>969</v>
      </c>
      <c r="L48" s="151">
        <v>1798</v>
      </c>
    </row>
    <row r="49" spans="3:12" x14ac:dyDescent="0.25">
      <c r="D49" t="s">
        <v>124</v>
      </c>
      <c r="E49" t="s">
        <v>125</v>
      </c>
      <c r="F49" s="4">
        <f>SUM(G49:L49)</f>
        <v>4647</v>
      </c>
      <c r="G49" s="4">
        <v>0</v>
      </c>
      <c r="H49" s="4">
        <v>0</v>
      </c>
      <c r="I49" s="151">
        <v>365</v>
      </c>
      <c r="J49" s="151">
        <v>1520</v>
      </c>
      <c r="K49" s="151">
        <v>1116</v>
      </c>
      <c r="L49" s="151">
        <v>1646</v>
      </c>
    </row>
    <row r="50" spans="3:12" x14ac:dyDescent="0.25">
      <c r="E50" t="s">
        <v>121</v>
      </c>
      <c r="F50" s="150">
        <f t="shared" ref="F50:L50" si="7">F46-(F48+F49)</f>
        <v>1391</v>
      </c>
      <c r="G50" s="150">
        <f t="shared" si="7"/>
        <v>0</v>
      </c>
      <c r="H50" s="150">
        <f t="shared" si="7"/>
        <v>0</v>
      </c>
      <c r="I50" s="150">
        <f t="shared" si="7"/>
        <v>207</v>
      </c>
      <c r="J50" s="150">
        <f t="shared" si="7"/>
        <v>502</v>
      </c>
      <c r="K50" s="150">
        <f t="shared" si="7"/>
        <v>358</v>
      </c>
      <c r="L50" s="150">
        <f t="shared" si="7"/>
        <v>324</v>
      </c>
    </row>
    <row r="52" spans="3:12" x14ac:dyDescent="0.25">
      <c r="D52" t="s">
        <v>126</v>
      </c>
      <c r="E52" t="s">
        <v>98</v>
      </c>
      <c r="F52" s="4">
        <v>5240</v>
      </c>
      <c r="G52" s="4">
        <v>0</v>
      </c>
      <c r="H52" s="4">
        <v>0</v>
      </c>
      <c r="I52" s="4">
        <v>826</v>
      </c>
      <c r="J52" s="4">
        <v>1561</v>
      </c>
      <c r="K52" s="4">
        <v>1301</v>
      </c>
      <c r="L52" s="4">
        <v>1552</v>
      </c>
    </row>
    <row r="53" spans="3:12" x14ac:dyDescent="0.25">
      <c r="D53" t="s">
        <v>126</v>
      </c>
      <c r="E53" t="s">
        <v>181</v>
      </c>
      <c r="F53" s="151">
        <f>SUM(G53:L53)</f>
        <v>806</v>
      </c>
      <c r="G53" s="4">
        <v>0</v>
      </c>
      <c r="H53" s="4">
        <v>0</v>
      </c>
      <c r="I53" s="151">
        <v>76</v>
      </c>
      <c r="J53" s="151">
        <v>199</v>
      </c>
      <c r="K53" s="151">
        <v>228</v>
      </c>
      <c r="L53" s="151">
        <v>303</v>
      </c>
    </row>
    <row r="54" spans="3:12" x14ac:dyDescent="0.25">
      <c r="D54" t="s">
        <v>126</v>
      </c>
      <c r="E54" t="s">
        <v>123</v>
      </c>
      <c r="F54" s="4">
        <f>SUM(G54:L54)</f>
        <v>2347</v>
      </c>
      <c r="G54" s="4">
        <v>0</v>
      </c>
      <c r="H54" s="4">
        <v>0</v>
      </c>
      <c r="I54" s="151">
        <v>249</v>
      </c>
      <c r="J54" s="151">
        <v>619</v>
      </c>
      <c r="K54" s="151">
        <v>652</v>
      </c>
      <c r="L54" s="151">
        <v>827</v>
      </c>
    </row>
    <row r="55" spans="3:12" x14ac:dyDescent="0.25">
      <c r="C55" t="s">
        <v>219</v>
      </c>
      <c r="D55" t="s">
        <v>126</v>
      </c>
      <c r="E55" t="s">
        <v>125</v>
      </c>
      <c r="F55" s="4">
        <f>SUM(G55:L55)</f>
        <v>1920</v>
      </c>
      <c r="G55" s="4">
        <v>0</v>
      </c>
      <c r="H55" s="4">
        <v>0</v>
      </c>
      <c r="I55" s="151">
        <v>304</v>
      </c>
      <c r="J55" s="151">
        <v>644</v>
      </c>
      <c r="K55" s="151">
        <v>426</v>
      </c>
      <c r="L55" s="151">
        <v>546</v>
      </c>
    </row>
    <row r="56" spans="3:12" x14ac:dyDescent="0.25">
      <c r="E56" t="s">
        <v>121</v>
      </c>
      <c r="F56" s="150">
        <f t="shared" ref="F56:L56" si="8">F52-(F54+F55)</f>
        <v>973</v>
      </c>
      <c r="G56" s="150">
        <f t="shared" si="8"/>
        <v>0</v>
      </c>
      <c r="H56" s="150">
        <f t="shared" si="8"/>
        <v>0</v>
      </c>
      <c r="I56" s="150">
        <f t="shared" si="8"/>
        <v>273</v>
      </c>
      <c r="J56" s="150">
        <f t="shared" si="8"/>
        <v>298</v>
      </c>
      <c r="K56" s="150">
        <f t="shared" si="8"/>
        <v>223</v>
      </c>
      <c r="L56" s="150">
        <f t="shared" si="8"/>
        <v>179</v>
      </c>
    </row>
    <row r="58" spans="3:12" x14ac:dyDescent="0.25">
      <c r="D58" t="s">
        <v>127</v>
      </c>
      <c r="E58" t="s">
        <v>98</v>
      </c>
      <c r="F58" s="150">
        <f>SUM(G58:L58)</f>
        <v>7724</v>
      </c>
      <c r="G58" s="151">
        <v>476</v>
      </c>
      <c r="H58" s="151">
        <v>1477</v>
      </c>
      <c r="I58" s="151">
        <v>1181</v>
      </c>
      <c r="J58" s="151">
        <v>1713</v>
      </c>
      <c r="K58" s="151">
        <v>2034</v>
      </c>
      <c r="L58" s="151">
        <v>843</v>
      </c>
    </row>
    <row r="59" spans="3:12" x14ac:dyDescent="0.25">
      <c r="D59" t="s">
        <v>127</v>
      </c>
      <c r="E59" t="s">
        <v>181</v>
      </c>
      <c r="F59" s="150">
        <f>SUM(G59:L59)</f>
        <v>1543</v>
      </c>
      <c r="G59" s="151">
        <v>41</v>
      </c>
      <c r="H59" s="151">
        <v>264</v>
      </c>
      <c r="I59" s="151">
        <v>144</v>
      </c>
      <c r="J59" s="151">
        <v>326</v>
      </c>
      <c r="K59" s="151">
        <v>480</v>
      </c>
      <c r="L59" s="151">
        <v>288</v>
      </c>
    </row>
    <row r="60" spans="3:12" x14ac:dyDescent="0.25">
      <c r="D60" t="s">
        <v>127</v>
      </c>
      <c r="E60" t="s">
        <v>123</v>
      </c>
      <c r="F60" s="150">
        <f>SUM(G60:L60)</f>
        <v>3745</v>
      </c>
      <c r="G60" s="151">
        <v>141</v>
      </c>
      <c r="H60" s="151">
        <v>572</v>
      </c>
      <c r="I60" s="151">
        <v>502</v>
      </c>
      <c r="J60" s="151">
        <v>870</v>
      </c>
      <c r="K60" s="151">
        <v>1116</v>
      </c>
      <c r="L60" s="151">
        <v>544</v>
      </c>
    </row>
    <row r="61" spans="3:12" x14ac:dyDescent="0.25">
      <c r="D61" t="s">
        <v>127</v>
      </c>
      <c r="E61" t="s">
        <v>125</v>
      </c>
      <c r="F61" s="4">
        <f>SUM(G61:L61)</f>
        <v>3323</v>
      </c>
      <c r="G61" s="151">
        <v>238</v>
      </c>
      <c r="H61" s="151">
        <v>770</v>
      </c>
      <c r="I61" s="151">
        <v>503</v>
      </c>
      <c r="J61" s="151">
        <v>719</v>
      </c>
      <c r="K61" s="151">
        <v>816</v>
      </c>
      <c r="L61" s="151">
        <v>277</v>
      </c>
    </row>
    <row r="62" spans="3:12" x14ac:dyDescent="0.25">
      <c r="E62" t="s">
        <v>121</v>
      </c>
      <c r="F62" s="150">
        <f>F58-(F60+F61)</f>
        <v>656</v>
      </c>
      <c r="G62" s="150">
        <f t="shared" ref="G62:L62" si="9">G58-(G60+G61)</f>
        <v>97</v>
      </c>
      <c r="H62" s="150">
        <f t="shared" si="9"/>
        <v>135</v>
      </c>
      <c r="I62" s="150">
        <f t="shared" si="9"/>
        <v>176</v>
      </c>
      <c r="J62" s="150">
        <f t="shared" si="9"/>
        <v>124</v>
      </c>
      <c r="K62" s="150">
        <f t="shared" si="9"/>
        <v>102</v>
      </c>
      <c r="L62" s="150">
        <f t="shared" si="9"/>
        <v>22</v>
      </c>
    </row>
    <row r="64" spans="3:12" x14ac:dyDescent="0.25">
      <c r="D64" t="s">
        <v>128</v>
      </c>
      <c r="E64" t="s">
        <v>98</v>
      </c>
      <c r="F64" s="150">
        <f>SUM(G64:L64)</f>
        <v>13809</v>
      </c>
      <c r="G64" s="151">
        <v>928</v>
      </c>
      <c r="H64" s="151">
        <v>817</v>
      </c>
      <c r="I64" s="151">
        <v>3102</v>
      </c>
      <c r="J64" s="151">
        <v>3750</v>
      </c>
      <c r="K64" s="151">
        <v>3623</v>
      </c>
      <c r="L64" s="151">
        <v>1589</v>
      </c>
    </row>
    <row r="65" spans="4:12" x14ac:dyDescent="0.25">
      <c r="D65" t="s">
        <v>128</v>
      </c>
      <c r="E65" t="s">
        <v>181</v>
      </c>
      <c r="F65" s="150">
        <f>SUM(G65:L65)</f>
        <v>2261</v>
      </c>
      <c r="G65" s="151">
        <v>103</v>
      </c>
      <c r="H65" s="151">
        <v>113</v>
      </c>
      <c r="I65" s="151">
        <v>333</v>
      </c>
      <c r="J65" s="151">
        <v>570</v>
      </c>
      <c r="K65" s="151">
        <v>747</v>
      </c>
      <c r="L65" s="151">
        <v>395</v>
      </c>
    </row>
    <row r="66" spans="4:12" x14ac:dyDescent="0.25">
      <c r="D66" t="s">
        <v>128</v>
      </c>
      <c r="E66" t="s">
        <v>123</v>
      </c>
      <c r="F66" s="4">
        <f>SUM(G66:L66)</f>
        <v>6576</v>
      </c>
      <c r="G66" s="151">
        <v>280</v>
      </c>
      <c r="H66" s="151">
        <v>314</v>
      </c>
      <c r="I66" s="151">
        <v>1204</v>
      </c>
      <c r="J66" s="151">
        <v>1773</v>
      </c>
      <c r="K66" s="151">
        <v>2005</v>
      </c>
      <c r="L66" s="151">
        <v>1000</v>
      </c>
    </row>
    <row r="67" spans="4:12" x14ac:dyDescent="0.25">
      <c r="D67" t="s">
        <v>128</v>
      </c>
      <c r="E67" t="s">
        <v>125</v>
      </c>
      <c r="F67" s="4">
        <f>SUM(G67:L67)</f>
        <v>5916</v>
      </c>
      <c r="G67" s="151">
        <v>463</v>
      </c>
      <c r="H67" s="151">
        <v>369</v>
      </c>
      <c r="I67" s="151">
        <v>1383</v>
      </c>
      <c r="J67" s="151">
        <v>1697</v>
      </c>
      <c r="K67" s="151">
        <v>1465</v>
      </c>
      <c r="L67" s="151">
        <v>539</v>
      </c>
    </row>
    <row r="68" spans="4:12" x14ac:dyDescent="0.25">
      <c r="E68" t="s">
        <v>121</v>
      </c>
      <c r="F68" s="150">
        <f t="shared" ref="F68:L68" si="10">F64-(F66+F67)</f>
        <v>1317</v>
      </c>
      <c r="G68" s="150">
        <f t="shared" si="10"/>
        <v>185</v>
      </c>
      <c r="H68" s="150">
        <f t="shared" si="10"/>
        <v>134</v>
      </c>
      <c r="I68" s="150">
        <f t="shared" si="10"/>
        <v>515</v>
      </c>
      <c r="J68" s="150">
        <f t="shared" si="10"/>
        <v>280</v>
      </c>
      <c r="K68" s="150">
        <f t="shared" si="10"/>
        <v>153</v>
      </c>
      <c r="L68" s="150">
        <f t="shared" si="10"/>
        <v>50</v>
      </c>
    </row>
    <row r="70" spans="4:12" x14ac:dyDescent="0.25">
      <c r="D70" t="s">
        <v>129</v>
      </c>
      <c r="E70" t="s">
        <v>98</v>
      </c>
      <c r="F70" s="150">
        <f>SUM(G70:L70)</f>
        <v>12221</v>
      </c>
      <c r="G70" s="4">
        <v>0</v>
      </c>
      <c r="H70" s="4">
        <v>0</v>
      </c>
      <c r="I70" s="151">
        <v>1485</v>
      </c>
      <c r="J70" s="151">
        <v>3255</v>
      </c>
      <c r="K70" s="151">
        <v>2749</v>
      </c>
      <c r="L70" s="151">
        <v>4732</v>
      </c>
    </row>
    <row r="71" spans="4:12" x14ac:dyDescent="0.25">
      <c r="D71" t="s">
        <v>129</v>
      </c>
      <c r="E71" t="s">
        <v>181</v>
      </c>
      <c r="F71" s="150">
        <f>SUM(G71:L71)</f>
        <v>2152</v>
      </c>
      <c r="G71" s="4">
        <v>0</v>
      </c>
      <c r="H71" s="4">
        <v>0</v>
      </c>
      <c r="I71" s="151">
        <v>187</v>
      </c>
      <c r="J71" s="151">
        <v>484</v>
      </c>
      <c r="K71" s="151">
        <v>512</v>
      </c>
      <c r="L71" s="151">
        <v>969</v>
      </c>
    </row>
    <row r="72" spans="4:12" x14ac:dyDescent="0.25">
      <c r="D72" t="s">
        <v>129</v>
      </c>
      <c r="E72" t="s">
        <v>123</v>
      </c>
      <c r="F72" s="150">
        <f>SUM(G72:L72)</f>
        <v>5841</v>
      </c>
      <c r="G72" s="4">
        <v>0</v>
      </c>
      <c r="H72" s="4">
        <v>0</v>
      </c>
      <c r="I72" s="151">
        <v>535</v>
      </c>
      <c r="J72" s="151">
        <v>1357</v>
      </c>
      <c r="K72" s="151">
        <v>1392</v>
      </c>
      <c r="L72" s="151">
        <v>2557</v>
      </c>
    </row>
    <row r="73" spans="4:12" x14ac:dyDescent="0.25">
      <c r="D73" t="s">
        <v>129</v>
      </c>
      <c r="E73" t="s">
        <v>125</v>
      </c>
      <c r="F73" s="150">
        <f>SUM(G73:L73)</f>
        <v>5197</v>
      </c>
      <c r="G73" s="4">
        <v>0</v>
      </c>
      <c r="H73" s="4">
        <v>0</v>
      </c>
      <c r="I73" s="151">
        <v>721</v>
      </c>
      <c r="J73" s="151">
        <v>1506</v>
      </c>
      <c r="K73" s="151">
        <v>1114</v>
      </c>
      <c r="L73" s="151">
        <v>1856</v>
      </c>
    </row>
    <row r="74" spans="4:12" x14ac:dyDescent="0.25">
      <c r="E74" t="s">
        <v>121</v>
      </c>
      <c r="F74" s="150">
        <f t="shared" ref="F74:L74" si="11">F70-(F72+F73)</f>
        <v>1183</v>
      </c>
      <c r="G74" s="150">
        <f t="shared" si="11"/>
        <v>0</v>
      </c>
      <c r="H74" s="150">
        <f t="shared" si="11"/>
        <v>0</v>
      </c>
      <c r="I74" s="150">
        <f t="shared" si="11"/>
        <v>229</v>
      </c>
      <c r="J74" s="150">
        <f t="shared" si="11"/>
        <v>392</v>
      </c>
      <c r="K74" s="150">
        <f t="shared" si="11"/>
        <v>243</v>
      </c>
      <c r="L74" s="150">
        <f t="shared" si="11"/>
        <v>319</v>
      </c>
    </row>
    <row r="76" spans="4:12" x14ac:dyDescent="0.25">
      <c r="D76" t="s">
        <v>130</v>
      </c>
      <c r="E76" t="s">
        <v>98</v>
      </c>
      <c r="F76" s="150">
        <f>SUM(G76:L76)</f>
        <v>12378</v>
      </c>
      <c r="G76" s="151">
        <v>748</v>
      </c>
      <c r="H76" s="151">
        <v>1735</v>
      </c>
      <c r="I76" s="151">
        <v>1713</v>
      </c>
      <c r="J76" s="151">
        <v>3619</v>
      </c>
      <c r="K76" s="151">
        <v>2746</v>
      </c>
      <c r="L76" s="151">
        <v>1817</v>
      </c>
    </row>
    <row r="77" spans="4:12" x14ac:dyDescent="0.25">
      <c r="D77" t="s">
        <v>130</v>
      </c>
      <c r="E77" t="s">
        <v>181</v>
      </c>
      <c r="F77" s="150">
        <f>SUM(G77:L77)</f>
        <v>2147</v>
      </c>
      <c r="G77" s="151">
        <v>85</v>
      </c>
      <c r="H77" s="151">
        <v>241</v>
      </c>
      <c r="I77" s="151">
        <v>195</v>
      </c>
      <c r="J77" s="151">
        <v>604</v>
      </c>
      <c r="K77" s="151">
        <v>559</v>
      </c>
      <c r="L77" s="151">
        <v>463</v>
      </c>
    </row>
    <row r="78" spans="4:12" x14ac:dyDescent="0.25">
      <c r="D78" t="s">
        <v>130</v>
      </c>
      <c r="E78" t="s">
        <v>123</v>
      </c>
      <c r="F78" s="150">
        <f>SUM(G78:L78)</f>
        <v>6177</v>
      </c>
      <c r="G78" s="151">
        <v>241</v>
      </c>
      <c r="H78" s="151">
        <v>734</v>
      </c>
      <c r="I78" s="151">
        <v>725</v>
      </c>
      <c r="J78" s="151">
        <v>1830</v>
      </c>
      <c r="K78" s="151">
        <v>1505</v>
      </c>
      <c r="L78" s="151">
        <v>1142</v>
      </c>
    </row>
    <row r="79" spans="4:12" x14ac:dyDescent="0.25">
      <c r="D79" t="s">
        <v>130</v>
      </c>
      <c r="E79" t="s">
        <v>125</v>
      </c>
      <c r="F79" s="150">
        <f>SUM(G79:L79)</f>
        <v>5302</v>
      </c>
      <c r="G79" s="151">
        <v>394</v>
      </c>
      <c r="H79" s="151">
        <v>815</v>
      </c>
      <c r="I79" s="151">
        <v>765</v>
      </c>
      <c r="J79" s="151">
        <v>1561</v>
      </c>
      <c r="K79" s="151">
        <v>1138</v>
      </c>
      <c r="L79" s="151">
        <v>629</v>
      </c>
    </row>
    <row r="80" spans="4:12" x14ac:dyDescent="0.25">
      <c r="E80" t="s">
        <v>121</v>
      </c>
      <c r="F80" s="150">
        <f t="shared" ref="F80:L80" si="12">F76-(F78+F79)</f>
        <v>899</v>
      </c>
      <c r="G80" s="150">
        <f t="shared" si="12"/>
        <v>113</v>
      </c>
      <c r="H80" s="150">
        <f t="shared" si="12"/>
        <v>186</v>
      </c>
      <c r="I80" s="150">
        <f t="shared" si="12"/>
        <v>223</v>
      </c>
      <c r="J80" s="150">
        <f t="shared" si="12"/>
        <v>228</v>
      </c>
      <c r="K80" s="150">
        <f t="shared" si="12"/>
        <v>103</v>
      </c>
      <c r="L80" s="150">
        <f t="shared" si="12"/>
        <v>46</v>
      </c>
    </row>
    <row r="85" spans="4:12" x14ac:dyDescent="0.25">
      <c r="D85" t="s">
        <v>132</v>
      </c>
      <c r="E85" t="s">
        <v>98</v>
      </c>
      <c r="F85" s="150">
        <f>SUM(G85:L85)</f>
        <v>4967</v>
      </c>
      <c r="G85" s="4">
        <v>0</v>
      </c>
      <c r="H85" s="4">
        <v>0</v>
      </c>
      <c r="I85" s="151">
        <v>582</v>
      </c>
      <c r="J85" s="151">
        <v>1309</v>
      </c>
      <c r="K85" s="151">
        <v>1370</v>
      </c>
      <c r="L85" s="151">
        <v>1706</v>
      </c>
    </row>
    <row r="86" spans="4:12" x14ac:dyDescent="0.25">
      <c r="D86" t="s">
        <v>132</v>
      </c>
      <c r="E86" t="s">
        <v>181</v>
      </c>
      <c r="F86" s="150">
        <f>SUM(G86:L86)</f>
        <v>650</v>
      </c>
      <c r="G86" s="4">
        <v>0</v>
      </c>
      <c r="H86" s="4">
        <v>0</v>
      </c>
      <c r="I86" s="151">
        <v>37</v>
      </c>
      <c r="J86" s="151">
        <v>130</v>
      </c>
      <c r="K86" s="151">
        <v>175</v>
      </c>
      <c r="L86" s="151">
        <v>308</v>
      </c>
    </row>
    <row r="87" spans="4:12" x14ac:dyDescent="0.25">
      <c r="D87" t="s">
        <v>132</v>
      </c>
      <c r="E87" t="s">
        <v>131</v>
      </c>
      <c r="F87" s="150">
        <f>SUM(G87:L87)</f>
        <v>2115</v>
      </c>
      <c r="G87" s="4">
        <v>0</v>
      </c>
      <c r="H87" s="4">
        <v>0</v>
      </c>
      <c r="I87" s="151">
        <v>219</v>
      </c>
      <c r="J87" s="151">
        <v>503</v>
      </c>
      <c r="K87" s="151">
        <v>605</v>
      </c>
      <c r="L87" s="151">
        <v>788</v>
      </c>
    </row>
    <row r="88" spans="4:12" x14ac:dyDescent="0.25">
      <c r="D88" t="s">
        <v>132</v>
      </c>
      <c r="E88" t="s">
        <v>133</v>
      </c>
      <c r="F88" s="150">
        <f>SUM(G88:L88)</f>
        <v>2192</v>
      </c>
      <c r="G88" s="4">
        <v>0</v>
      </c>
      <c r="H88" s="4">
        <v>0</v>
      </c>
      <c r="I88" s="151">
        <v>269</v>
      </c>
      <c r="J88" s="151">
        <v>581</v>
      </c>
      <c r="K88" s="151">
        <v>593</v>
      </c>
      <c r="L88" s="151">
        <v>749</v>
      </c>
    </row>
    <row r="89" spans="4:12" x14ac:dyDescent="0.25">
      <c r="E89" t="s">
        <v>121</v>
      </c>
      <c r="F89" s="150">
        <f t="shared" ref="F89:L89" si="13">F85-(F87+F88)</f>
        <v>660</v>
      </c>
      <c r="G89" s="150">
        <f t="shared" si="13"/>
        <v>0</v>
      </c>
      <c r="H89" s="150">
        <f t="shared" si="13"/>
        <v>0</v>
      </c>
      <c r="I89" s="150">
        <f t="shared" si="13"/>
        <v>94</v>
      </c>
      <c r="J89" s="150">
        <f t="shared" si="13"/>
        <v>225</v>
      </c>
      <c r="K89" s="150">
        <f t="shared" si="13"/>
        <v>172</v>
      </c>
      <c r="L89" s="150">
        <f t="shared" si="13"/>
        <v>169</v>
      </c>
    </row>
    <row r="91" spans="4:12" x14ac:dyDescent="0.25">
      <c r="D91" t="s">
        <v>134</v>
      </c>
      <c r="E91" t="s">
        <v>98</v>
      </c>
      <c r="F91" s="150">
        <f>SUM(G91:L91)</f>
        <v>3144</v>
      </c>
      <c r="G91" s="4">
        <v>0</v>
      </c>
      <c r="H91" s="4">
        <v>0</v>
      </c>
      <c r="I91" s="151">
        <v>345</v>
      </c>
      <c r="J91" s="151">
        <v>849</v>
      </c>
      <c r="K91" s="151">
        <v>759</v>
      </c>
      <c r="L91" s="151">
        <v>1191</v>
      </c>
    </row>
    <row r="92" spans="4:12" x14ac:dyDescent="0.25">
      <c r="D92" t="s">
        <v>134</v>
      </c>
      <c r="E92" t="s">
        <v>181</v>
      </c>
      <c r="F92" s="150">
        <f>SUM(G92:L92)</f>
        <v>552</v>
      </c>
      <c r="G92" s="4">
        <v>0</v>
      </c>
      <c r="H92" s="4">
        <v>0</v>
      </c>
      <c r="I92" s="151">
        <v>46</v>
      </c>
      <c r="J92" s="151">
        <v>141</v>
      </c>
      <c r="K92" s="151">
        <v>125</v>
      </c>
      <c r="L92" s="151">
        <v>240</v>
      </c>
    </row>
    <row r="93" spans="4:12" x14ac:dyDescent="0.25">
      <c r="D93" t="s">
        <v>134</v>
      </c>
      <c r="E93" t="s">
        <v>131</v>
      </c>
      <c r="F93" s="150">
        <f>SUM(G93:L93)</f>
        <v>1486</v>
      </c>
      <c r="G93" s="4">
        <v>0</v>
      </c>
      <c r="H93" s="4">
        <v>0</v>
      </c>
      <c r="I93" s="151">
        <v>105</v>
      </c>
      <c r="J93" s="151">
        <v>346</v>
      </c>
      <c r="K93" s="151">
        <v>383</v>
      </c>
      <c r="L93" s="151">
        <v>652</v>
      </c>
    </row>
    <row r="94" spans="4:12" x14ac:dyDescent="0.25">
      <c r="D94" t="s">
        <v>134</v>
      </c>
      <c r="E94" t="s">
        <v>133</v>
      </c>
      <c r="F94" s="150">
        <f>SUM(G94:L94)</f>
        <v>1093</v>
      </c>
      <c r="G94" s="4">
        <v>0</v>
      </c>
      <c r="H94" s="4">
        <v>0</v>
      </c>
      <c r="I94" s="151">
        <v>134</v>
      </c>
      <c r="J94" s="151">
        <v>315</v>
      </c>
      <c r="K94" s="151">
        <v>236</v>
      </c>
      <c r="L94" s="151">
        <v>408</v>
      </c>
    </row>
    <row r="95" spans="4:12" x14ac:dyDescent="0.25">
      <c r="E95" t="s">
        <v>121</v>
      </c>
      <c r="F95" s="150">
        <f t="shared" ref="F95:L95" si="14">F91-(F93+F94)</f>
        <v>565</v>
      </c>
      <c r="G95" s="150">
        <f t="shared" si="14"/>
        <v>0</v>
      </c>
      <c r="H95" s="150">
        <f t="shared" si="14"/>
        <v>0</v>
      </c>
      <c r="I95" s="150">
        <f t="shared" si="14"/>
        <v>106</v>
      </c>
      <c r="J95" s="150">
        <f t="shared" si="14"/>
        <v>188</v>
      </c>
      <c r="K95" s="150">
        <f t="shared" si="14"/>
        <v>140</v>
      </c>
      <c r="L95" s="150">
        <f t="shared" si="14"/>
        <v>131</v>
      </c>
    </row>
    <row r="97" spans="4:12" x14ac:dyDescent="0.25">
      <c r="D97" t="s">
        <v>135</v>
      </c>
      <c r="E97" t="s">
        <v>98</v>
      </c>
      <c r="F97" s="150">
        <f>SUM(G97:L97)</f>
        <v>8737</v>
      </c>
      <c r="G97" s="151">
        <v>723</v>
      </c>
      <c r="H97" s="151">
        <v>1501</v>
      </c>
      <c r="I97" s="151">
        <v>1365</v>
      </c>
      <c r="J97" s="151">
        <v>2080</v>
      </c>
      <c r="K97" s="151">
        <v>2247</v>
      </c>
      <c r="L97" s="151">
        <v>821</v>
      </c>
    </row>
    <row r="98" spans="4:12" x14ac:dyDescent="0.25">
      <c r="D98" t="s">
        <v>135</v>
      </c>
      <c r="E98" t="s">
        <v>181</v>
      </c>
      <c r="F98" s="150">
        <f>SUM(G98:L98)</f>
        <v>1648</v>
      </c>
      <c r="G98" s="151">
        <v>95</v>
      </c>
      <c r="H98" s="151">
        <v>254</v>
      </c>
      <c r="I98" s="151">
        <v>160</v>
      </c>
      <c r="J98" s="151">
        <v>388</v>
      </c>
      <c r="K98" s="151">
        <v>522</v>
      </c>
      <c r="L98" s="151">
        <v>229</v>
      </c>
    </row>
    <row r="99" spans="4:12" x14ac:dyDescent="0.25">
      <c r="D99" t="s">
        <v>135</v>
      </c>
      <c r="E99" t="s">
        <v>131</v>
      </c>
      <c r="F99" s="150">
        <f>SUM(G99:L99)</f>
        <v>4601</v>
      </c>
      <c r="G99" s="151">
        <v>300</v>
      </c>
      <c r="H99" s="151">
        <v>710</v>
      </c>
      <c r="I99" s="151">
        <v>600</v>
      </c>
      <c r="J99" s="151">
        <v>1118</v>
      </c>
      <c r="K99" s="151">
        <v>1322</v>
      </c>
      <c r="L99" s="151">
        <v>551</v>
      </c>
    </row>
    <row r="100" spans="4:12" x14ac:dyDescent="0.25">
      <c r="D100" t="s">
        <v>135</v>
      </c>
      <c r="E100" t="s">
        <v>133</v>
      </c>
      <c r="F100" s="150">
        <f>SUM(G100:L100)</f>
        <v>3451</v>
      </c>
      <c r="G100" s="151">
        <v>326</v>
      </c>
      <c r="H100" s="151">
        <v>671</v>
      </c>
      <c r="I100" s="151">
        <v>571</v>
      </c>
      <c r="J100" s="151">
        <v>826</v>
      </c>
      <c r="K100" s="151">
        <v>811</v>
      </c>
      <c r="L100" s="151">
        <v>246</v>
      </c>
    </row>
    <row r="101" spans="4:12" x14ac:dyDescent="0.25">
      <c r="E101" t="s">
        <v>121</v>
      </c>
      <c r="F101" s="150">
        <f t="shared" ref="F101:L101" si="15">F97-(F99+F100)</f>
        <v>685</v>
      </c>
      <c r="G101" s="150">
        <f t="shared" si="15"/>
        <v>97</v>
      </c>
      <c r="H101" s="150">
        <f t="shared" si="15"/>
        <v>120</v>
      </c>
      <c r="I101" s="150">
        <f t="shared" si="15"/>
        <v>194</v>
      </c>
      <c r="J101" s="150">
        <f t="shared" si="15"/>
        <v>136</v>
      </c>
      <c r="K101" s="150">
        <f t="shared" si="15"/>
        <v>114</v>
      </c>
      <c r="L101" s="150">
        <f t="shared" si="15"/>
        <v>24</v>
      </c>
    </row>
    <row r="103" spans="4:12" x14ac:dyDescent="0.25">
      <c r="D103" t="s">
        <v>136</v>
      </c>
      <c r="E103" t="s">
        <v>98</v>
      </c>
      <c r="F103" s="150">
        <f>SUM(G103:L103)</f>
        <v>9092</v>
      </c>
      <c r="G103" s="151">
        <v>752</v>
      </c>
      <c r="H103" s="151">
        <v>1046</v>
      </c>
      <c r="I103" s="151">
        <v>1173</v>
      </c>
      <c r="J103" s="151">
        <v>2815</v>
      </c>
      <c r="K103" s="151">
        <v>2218</v>
      </c>
      <c r="L103" s="151">
        <v>1088</v>
      </c>
    </row>
    <row r="104" spans="4:12" x14ac:dyDescent="0.25">
      <c r="D104" t="s">
        <v>136</v>
      </c>
      <c r="E104" t="s">
        <v>181</v>
      </c>
      <c r="F104" s="150">
        <f>SUM(G104:L104)</f>
        <v>1679</v>
      </c>
      <c r="G104" s="151">
        <v>102</v>
      </c>
      <c r="H104" s="151">
        <v>131</v>
      </c>
      <c r="I104" s="151">
        <v>160</v>
      </c>
      <c r="J104" s="151">
        <v>477</v>
      </c>
      <c r="K104" s="151">
        <v>527</v>
      </c>
      <c r="L104" s="151">
        <v>282</v>
      </c>
    </row>
    <row r="105" spans="4:12" x14ac:dyDescent="0.25">
      <c r="D105" t="s">
        <v>136</v>
      </c>
      <c r="E105" t="s">
        <v>131</v>
      </c>
      <c r="F105" s="150">
        <f>SUM(G105:L105)</f>
        <v>4625</v>
      </c>
      <c r="G105" s="151">
        <v>285</v>
      </c>
      <c r="H105" s="151">
        <v>425</v>
      </c>
      <c r="I105" s="151">
        <v>496</v>
      </c>
      <c r="J105" s="151">
        <v>1420</v>
      </c>
      <c r="K105" s="151">
        <v>1306</v>
      </c>
      <c r="L105" s="151">
        <v>693</v>
      </c>
    </row>
    <row r="106" spans="4:12" x14ac:dyDescent="0.25">
      <c r="D106" t="s">
        <v>136</v>
      </c>
      <c r="E106" t="s">
        <v>133</v>
      </c>
      <c r="F106" s="150">
        <f>SUM(G106:L106)</f>
        <v>3670</v>
      </c>
      <c r="G106" s="151">
        <v>333</v>
      </c>
      <c r="H106" s="151">
        <v>459</v>
      </c>
      <c r="I106" s="151">
        <v>514</v>
      </c>
      <c r="J106" s="151">
        <v>1221</v>
      </c>
      <c r="K106" s="151">
        <v>796</v>
      </c>
      <c r="L106" s="151">
        <v>347</v>
      </c>
    </row>
    <row r="107" spans="4:12" x14ac:dyDescent="0.25">
      <c r="E107" t="s">
        <v>121</v>
      </c>
      <c r="F107" s="150">
        <f t="shared" ref="F107:L107" si="16">F103-(F105+F106)</f>
        <v>797</v>
      </c>
      <c r="G107" s="150">
        <f t="shared" si="16"/>
        <v>134</v>
      </c>
      <c r="H107" s="150">
        <f t="shared" si="16"/>
        <v>162</v>
      </c>
      <c r="I107" s="150">
        <f t="shared" si="16"/>
        <v>163</v>
      </c>
      <c r="J107" s="150">
        <f t="shared" si="16"/>
        <v>174</v>
      </c>
      <c r="K107" s="150">
        <f t="shared" si="16"/>
        <v>116</v>
      </c>
      <c r="L107" s="150">
        <f t="shared" si="16"/>
        <v>48</v>
      </c>
    </row>
    <row r="109" spans="4:12" x14ac:dyDescent="0.25">
      <c r="D109" t="s">
        <v>137</v>
      </c>
      <c r="E109" t="s">
        <v>98</v>
      </c>
      <c r="F109" s="150">
        <f>SUM(G109:L109)</f>
        <v>7277</v>
      </c>
      <c r="G109" s="151">
        <v>0</v>
      </c>
      <c r="H109" s="151">
        <v>0</v>
      </c>
      <c r="I109" s="4">
        <v>934</v>
      </c>
      <c r="J109" s="4">
        <v>2051</v>
      </c>
      <c r="K109" s="4">
        <v>1588</v>
      </c>
      <c r="L109" s="4">
        <v>2704</v>
      </c>
    </row>
    <row r="110" spans="4:12" x14ac:dyDescent="0.25">
      <c r="D110" t="s">
        <v>137</v>
      </c>
      <c r="E110" t="s">
        <v>181</v>
      </c>
      <c r="F110" s="150">
        <f>SUM(G110:L110)</f>
        <v>1275</v>
      </c>
      <c r="G110" s="151">
        <v>0</v>
      </c>
      <c r="H110" s="4">
        <v>0</v>
      </c>
      <c r="I110" s="151">
        <v>112</v>
      </c>
      <c r="J110" s="151">
        <v>287</v>
      </c>
      <c r="K110" s="151">
        <v>227</v>
      </c>
      <c r="L110" s="151">
        <v>649</v>
      </c>
    </row>
    <row r="111" spans="4:12" x14ac:dyDescent="0.25">
      <c r="D111" t="s">
        <v>137</v>
      </c>
      <c r="E111" t="s">
        <v>131</v>
      </c>
      <c r="F111" s="150">
        <f>SUM(G111:L111)</f>
        <v>3646</v>
      </c>
      <c r="G111" s="4">
        <v>0</v>
      </c>
      <c r="H111" s="4">
        <v>0</v>
      </c>
      <c r="I111" s="151">
        <v>415</v>
      </c>
      <c r="J111" s="151">
        <v>932</v>
      </c>
      <c r="K111" s="151">
        <v>779</v>
      </c>
      <c r="L111" s="151">
        <v>1520</v>
      </c>
    </row>
    <row r="112" spans="4:12" x14ac:dyDescent="0.25">
      <c r="D112" t="s">
        <v>137</v>
      </c>
      <c r="E112" t="s">
        <v>133</v>
      </c>
      <c r="F112" s="150">
        <f>SUM(G112:L112)</f>
        <v>2899</v>
      </c>
      <c r="G112" s="4">
        <v>0</v>
      </c>
      <c r="H112" s="4">
        <v>0</v>
      </c>
      <c r="I112" s="4">
        <v>396</v>
      </c>
      <c r="J112" s="4">
        <v>875</v>
      </c>
      <c r="K112" s="4">
        <v>653</v>
      </c>
      <c r="L112" s="4">
        <v>975</v>
      </c>
    </row>
    <row r="113" spans="4:12" x14ac:dyDescent="0.25">
      <c r="E113" t="s">
        <v>121</v>
      </c>
      <c r="F113" s="150">
        <f t="shared" ref="F113:L113" si="17">F109-(F111+F112)</f>
        <v>732</v>
      </c>
      <c r="G113" s="150">
        <f t="shared" si="17"/>
        <v>0</v>
      </c>
      <c r="H113" s="150">
        <f t="shared" si="17"/>
        <v>0</v>
      </c>
      <c r="I113" s="150">
        <f t="shared" si="17"/>
        <v>123</v>
      </c>
      <c r="J113" s="150">
        <f t="shared" si="17"/>
        <v>244</v>
      </c>
      <c r="K113" s="150">
        <f t="shared" si="17"/>
        <v>156</v>
      </c>
      <c r="L113" s="150">
        <f t="shared" si="17"/>
        <v>209</v>
      </c>
    </row>
    <row r="115" spans="4:12" x14ac:dyDescent="0.25">
      <c r="D115" t="s">
        <v>138</v>
      </c>
      <c r="E115" t="s">
        <v>98</v>
      </c>
      <c r="F115" s="150">
        <f>SUM(G115:L115)</f>
        <v>7552</v>
      </c>
      <c r="G115" s="151">
        <v>519</v>
      </c>
      <c r="H115" s="151">
        <v>2141</v>
      </c>
      <c r="I115" s="151">
        <v>1147</v>
      </c>
      <c r="J115" s="151">
        <v>1819</v>
      </c>
      <c r="K115" s="151">
        <v>1085</v>
      </c>
      <c r="L115" s="151">
        <v>841</v>
      </c>
    </row>
    <row r="116" spans="4:12" x14ac:dyDescent="0.25">
      <c r="D116" t="s">
        <v>138</v>
      </c>
      <c r="E116" t="s">
        <v>181</v>
      </c>
      <c r="F116" s="150">
        <f>SUM(G116:L116)</f>
        <v>1504</v>
      </c>
      <c r="G116" s="151">
        <v>81</v>
      </c>
      <c r="H116" s="151">
        <v>386</v>
      </c>
      <c r="I116" s="151">
        <v>182</v>
      </c>
      <c r="J116" s="151">
        <v>358</v>
      </c>
      <c r="K116" s="151">
        <v>276</v>
      </c>
      <c r="L116" s="151">
        <v>221</v>
      </c>
    </row>
    <row r="117" spans="4:12" x14ac:dyDescent="0.25">
      <c r="D117" t="s">
        <v>138</v>
      </c>
      <c r="E117" t="s">
        <v>131</v>
      </c>
      <c r="F117" s="150">
        <f>SUM(G117:L117)</f>
        <v>4028</v>
      </c>
      <c r="G117" s="151">
        <v>217</v>
      </c>
      <c r="H117" s="151">
        <v>1085</v>
      </c>
      <c r="I117" s="151">
        <v>563</v>
      </c>
      <c r="J117" s="151">
        <v>979</v>
      </c>
      <c r="K117" s="151">
        <v>648</v>
      </c>
      <c r="L117" s="151">
        <v>536</v>
      </c>
    </row>
    <row r="118" spans="4:12" x14ac:dyDescent="0.25">
      <c r="D118" t="s">
        <v>138</v>
      </c>
      <c r="E118" t="s">
        <v>133</v>
      </c>
      <c r="F118" s="150">
        <f>SUM(G118:L118)</f>
        <v>3107</v>
      </c>
      <c r="G118" s="151">
        <v>247</v>
      </c>
      <c r="H118" s="151">
        <v>910</v>
      </c>
      <c r="I118" s="151">
        <v>506</v>
      </c>
      <c r="J118" s="151">
        <v>764</v>
      </c>
      <c r="K118" s="151">
        <v>403</v>
      </c>
      <c r="L118" s="151">
        <v>277</v>
      </c>
    </row>
    <row r="119" spans="4:12" x14ac:dyDescent="0.25">
      <c r="E119" t="s">
        <v>121</v>
      </c>
      <c r="F119" s="150">
        <f t="shared" ref="F119:L119" si="18">F115-(F117+F118)</f>
        <v>417</v>
      </c>
      <c r="G119" s="150">
        <f t="shared" si="18"/>
        <v>55</v>
      </c>
      <c r="H119" s="150">
        <f t="shared" si="18"/>
        <v>146</v>
      </c>
      <c r="I119" s="150">
        <f t="shared" si="18"/>
        <v>78</v>
      </c>
      <c r="J119" s="150">
        <f t="shared" si="18"/>
        <v>76</v>
      </c>
      <c r="K119" s="150">
        <f t="shared" si="18"/>
        <v>34</v>
      </c>
      <c r="L119" s="150">
        <f t="shared" si="18"/>
        <v>28</v>
      </c>
    </row>
    <row r="121" spans="4:12" x14ac:dyDescent="0.25">
      <c r="D121" t="s">
        <v>139</v>
      </c>
      <c r="E121" t="s">
        <v>98</v>
      </c>
      <c r="F121" s="150">
        <f>SUM(G121:L121)</f>
        <v>1470</v>
      </c>
      <c r="G121" s="4">
        <v>0</v>
      </c>
      <c r="H121" s="4">
        <v>0</v>
      </c>
      <c r="I121" s="151">
        <v>241</v>
      </c>
      <c r="J121" s="151">
        <v>454</v>
      </c>
      <c r="K121" s="151">
        <v>339</v>
      </c>
      <c r="L121" s="151">
        <v>436</v>
      </c>
    </row>
    <row r="122" spans="4:12" x14ac:dyDescent="0.25">
      <c r="D122" t="s">
        <v>139</v>
      </c>
      <c r="E122" t="s">
        <v>181</v>
      </c>
      <c r="F122" s="150">
        <f>SUM(G122:L122)</f>
        <v>299</v>
      </c>
      <c r="G122" s="4">
        <v>0</v>
      </c>
      <c r="H122" s="4">
        <v>0</v>
      </c>
      <c r="I122" s="151">
        <v>17</v>
      </c>
      <c r="J122" s="151">
        <v>85</v>
      </c>
      <c r="K122" s="151">
        <v>78</v>
      </c>
      <c r="L122" s="151">
        <v>119</v>
      </c>
    </row>
    <row r="123" spans="4:12" x14ac:dyDescent="0.25">
      <c r="D123" t="s">
        <v>139</v>
      </c>
      <c r="E123" t="s">
        <v>131</v>
      </c>
      <c r="F123" s="150">
        <f>SUM(G123:L123)</f>
        <v>619</v>
      </c>
      <c r="G123" s="4">
        <v>0</v>
      </c>
      <c r="H123" s="4">
        <v>0</v>
      </c>
      <c r="I123" s="151">
        <v>102</v>
      </c>
      <c r="J123" s="151">
        <v>171</v>
      </c>
      <c r="K123" s="151">
        <v>147</v>
      </c>
      <c r="L123" s="151">
        <v>199</v>
      </c>
    </row>
    <row r="124" spans="4:12" x14ac:dyDescent="0.25">
      <c r="D124" t="s">
        <v>139</v>
      </c>
      <c r="E124" t="s">
        <v>133</v>
      </c>
      <c r="F124" s="150">
        <f>SUM(G124:L124)</f>
        <v>590</v>
      </c>
      <c r="G124" s="4">
        <v>0</v>
      </c>
      <c r="H124" s="4">
        <v>0</v>
      </c>
      <c r="I124" s="151">
        <v>90</v>
      </c>
      <c r="J124" s="151">
        <v>194</v>
      </c>
      <c r="K124" s="151">
        <v>126</v>
      </c>
      <c r="L124" s="151">
        <v>180</v>
      </c>
    </row>
    <row r="125" spans="4:12" x14ac:dyDescent="0.25">
      <c r="E125" t="s">
        <v>121</v>
      </c>
      <c r="F125" s="150">
        <f t="shared" ref="F125:L125" si="19">F121-(F123+F124)</f>
        <v>261</v>
      </c>
      <c r="G125" s="150">
        <f t="shared" si="19"/>
        <v>0</v>
      </c>
      <c r="H125" s="150">
        <f t="shared" si="19"/>
        <v>0</v>
      </c>
      <c r="I125" s="150">
        <f t="shared" si="19"/>
        <v>49</v>
      </c>
      <c r="J125" s="150">
        <f t="shared" si="19"/>
        <v>89</v>
      </c>
      <c r="K125" s="150">
        <f t="shared" si="19"/>
        <v>66</v>
      </c>
      <c r="L125" s="150">
        <f t="shared" si="19"/>
        <v>57</v>
      </c>
    </row>
    <row r="130" spans="2:12" x14ac:dyDescent="0.25">
      <c r="F130" s="4" t="s">
        <v>107</v>
      </c>
      <c r="G130" s="4" t="s">
        <v>108</v>
      </c>
      <c r="H130" s="4" t="s">
        <v>109</v>
      </c>
      <c r="I130" s="4" t="s">
        <v>110</v>
      </c>
      <c r="J130" s="4" t="s">
        <v>111</v>
      </c>
      <c r="K130" s="4" t="s">
        <v>112</v>
      </c>
      <c r="L130" s="4" t="s">
        <v>113</v>
      </c>
    </row>
    <row r="131" spans="2:12" x14ac:dyDescent="0.25">
      <c r="B131" t="s">
        <v>224</v>
      </c>
      <c r="D131" t="s">
        <v>140</v>
      </c>
      <c r="E131" t="s">
        <v>98</v>
      </c>
      <c r="F131" s="4">
        <f>SUM(G131:L131)</f>
        <v>25310</v>
      </c>
      <c r="G131" s="4">
        <v>0</v>
      </c>
      <c r="H131" s="4">
        <v>0</v>
      </c>
      <c r="I131" s="161">
        <v>2451</v>
      </c>
      <c r="J131" s="161">
        <v>9864</v>
      </c>
      <c r="K131" s="161">
        <v>7255</v>
      </c>
      <c r="L131" s="161">
        <v>5740</v>
      </c>
    </row>
    <row r="132" spans="2:12" x14ac:dyDescent="0.25">
      <c r="D132" t="s">
        <v>140</v>
      </c>
      <c r="E132" t="s">
        <v>181</v>
      </c>
      <c r="F132" s="4">
        <f>SUM(G132:L132)</f>
        <v>2200</v>
      </c>
      <c r="G132" s="4">
        <v>0</v>
      </c>
      <c r="H132" s="4">
        <v>0</v>
      </c>
      <c r="I132" s="161">
        <v>135</v>
      </c>
      <c r="J132" s="161">
        <v>533</v>
      </c>
      <c r="K132" s="161">
        <v>693</v>
      </c>
      <c r="L132" s="161">
        <v>839</v>
      </c>
    </row>
    <row r="133" spans="2:12" x14ac:dyDescent="0.25">
      <c r="D133" t="s">
        <v>140</v>
      </c>
      <c r="E133" t="s">
        <v>114</v>
      </c>
      <c r="F133" s="4">
        <f>SUM(G133:L133)</f>
        <v>8437</v>
      </c>
      <c r="G133" s="4">
        <v>0</v>
      </c>
      <c r="H133" s="4">
        <v>0</v>
      </c>
      <c r="I133" s="161">
        <v>509</v>
      </c>
      <c r="J133" s="161">
        <v>2476</v>
      </c>
      <c r="K133" s="161">
        <v>2732</v>
      </c>
      <c r="L133" s="161">
        <v>2720</v>
      </c>
    </row>
    <row r="134" spans="2:12" x14ac:dyDescent="0.25">
      <c r="D134" t="s">
        <v>140</v>
      </c>
      <c r="E134" t="s">
        <v>116</v>
      </c>
      <c r="F134" s="4">
        <f>SUM(G134:L134)</f>
        <v>12749</v>
      </c>
      <c r="G134" s="4">
        <v>0</v>
      </c>
      <c r="H134" s="4">
        <v>0</v>
      </c>
      <c r="I134" s="161">
        <v>1335</v>
      </c>
      <c r="J134" s="161">
        <v>5502</v>
      </c>
      <c r="K134" s="161">
        <v>3598</v>
      </c>
      <c r="L134" s="161">
        <v>2314</v>
      </c>
    </row>
    <row r="135" spans="2:12" x14ac:dyDescent="0.25">
      <c r="E135" t="s">
        <v>121</v>
      </c>
      <c r="F135" s="150">
        <f t="shared" ref="F135:L135" si="20">F131-(F133+F134)</f>
        <v>4124</v>
      </c>
      <c r="G135" s="150">
        <f t="shared" si="20"/>
        <v>0</v>
      </c>
      <c r="H135" s="150">
        <f t="shared" si="20"/>
        <v>0</v>
      </c>
      <c r="I135" s="150">
        <f t="shared" si="20"/>
        <v>607</v>
      </c>
      <c r="J135" s="150">
        <f t="shared" si="20"/>
        <v>1886</v>
      </c>
      <c r="K135" s="150">
        <f t="shared" si="20"/>
        <v>925</v>
      </c>
      <c r="L135" s="150">
        <f t="shared" si="20"/>
        <v>706</v>
      </c>
    </row>
    <row r="137" spans="2:12" x14ac:dyDescent="0.25">
      <c r="D137" t="s">
        <v>141</v>
      </c>
      <c r="E137" t="s">
        <v>98</v>
      </c>
      <c r="F137" s="4">
        <f>SUM(G137:L137)</f>
        <v>1182</v>
      </c>
      <c r="G137" s="4">
        <v>0</v>
      </c>
      <c r="H137" s="4">
        <v>0</v>
      </c>
      <c r="I137" s="150">
        <v>178</v>
      </c>
      <c r="J137" s="150">
        <v>418</v>
      </c>
      <c r="K137" s="150">
        <v>283</v>
      </c>
      <c r="L137" s="150">
        <v>303</v>
      </c>
    </row>
    <row r="138" spans="2:12" x14ac:dyDescent="0.25">
      <c r="D138" t="s">
        <v>141</v>
      </c>
      <c r="E138" t="s">
        <v>181</v>
      </c>
      <c r="F138" s="4">
        <f>SUM(G138:L138)</f>
        <v>175</v>
      </c>
      <c r="G138" s="4">
        <v>0</v>
      </c>
      <c r="H138" s="4">
        <v>0</v>
      </c>
      <c r="I138" s="161">
        <v>38</v>
      </c>
      <c r="J138" s="161">
        <v>54</v>
      </c>
      <c r="K138" s="161">
        <v>36</v>
      </c>
      <c r="L138" s="161">
        <v>47</v>
      </c>
    </row>
    <row r="139" spans="2:12" x14ac:dyDescent="0.25">
      <c r="D139" t="s">
        <v>141</v>
      </c>
      <c r="E139" t="s">
        <v>114</v>
      </c>
      <c r="F139" s="4">
        <f>SUM(G139:L139)</f>
        <v>472</v>
      </c>
      <c r="G139" s="4">
        <v>0</v>
      </c>
      <c r="H139" s="4">
        <v>0</v>
      </c>
      <c r="I139" s="161">
        <v>99</v>
      </c>
      <c r="J139" s="161">
        <v>149</v>
      </c>
      <c r="K139" s="161">
        <v>85</v>
      </c>
      <c r="L139" s="161">
        <v>139</v>
      </c>
    </row>
    <row r="140" spans="2:12" x14ac:dyDescent="0.25">
      <c r="D140" t="s">
        <v>141</v>
      </c>
      <c r="E140" t="s">
        <v>116</v>
      </c>
      <c r="F140" s="4">
        <f>SUM(G140:L140)</f>
        <v>543</v>
      </c>
      <c r="G140" s="4">
        <v>0</v>
      </c>
      <c r="H140" s="4">
        <v>0</v>
      </c>
      <c r="I140" s="150">
        <v>53</v>
      </c>
      <c r="J140" s="150">
        <v>196</v>
      </c>
      <c r="K140" s="150">
        <v>167</v>
      </c>
      <c r="L140" s="150">
        <v>127</v>
      </c>
    </row>
    <row r="141" spans="2:12" x14ac:dyDescent="0.25">
      <c r="E141" t="s">
        <v>121</v>
      </c>
      <c r="F141" s="150">
        <f t="shared" ref="F141:L141" si="21">F137-(F139+F140)</f>
        <v>167</v>
      </c>
      <c r="G141" s="150">
        <f t="shared" si="21"/>
        <v>0</v>
      </c>
      <c r="H141" s="150">
        <f t="shared" si="21"/>
        <v>0</v>
      </c>
      <c r="I141" s="150">
        <f t="shared" si="21"/>
        <v>26</v>
      </c>
      <c r="J141" s="150">
        <f t="shared" si="21"/>
        <v>73</v>
      </c>
      <c r="K141" s="150">
        <f t="shared" si="21"/>
        <v>31</v>
      </c>
      <c r="L141" s="150">
        <f t="shared" si="21"/>
        <v>37</v>
      </c>
    </row>
    <row r="143" spans="2:12" x14ac:dyDescent="0.25">
      <c r="D143" t="s">
        <v>145</v>
      </c>
      <c r="F143" s="150">
        <f>SUM(G143:L143)</f>
        <v>27925</v>
      </c>
      <c r="G143" s="161">
        <v>2305</v>
      </c>
      <c r="H143" s="161">
        <v>4112</v>
      </c>
      <c r="I143" s="161">
        <v>5068</v>
      </c>
      <c r="J143" s="161">
        <v>7582</v>
      </c>
      <c r="K143" s="161">
        <v>5928</v>
      </c>
      <c r="L143" s="161">
        <v>2930</v>
      </c>
    </row>
    <row r="144" spans="2:12" x14ac:dyDescent="0.25">
      <c r="D144" t="s">
        <v>145</v>
      </c>
      <c r="E144" t="s">
        <v>181</v>
      </c>
      <c r="F144" s="150">
        <f t="shared" ref="F144:F146" si="22">SUM(G144:L144)</f>
        <v>4083</v>
      </c>
      <c r="G144" s="161">
        <v>163</v>
      </c>
      <c r="H144" s="161">
        <v>445</v>
      </c>
      <c r="I144" s="161">
        <v>367</v>
      </c>
      <c r="J144" s="161">
        <v>1047</v>
      </c>
      <c r="K144" s="161">
        <v>1179</v>
      </c>
      <c r="L144" s="161">
        <v>882</v>
      </c>
    </row>
    <row r="145" spans="4:12" x14ac:dyDescent="0.25">
      <c r="D145" t="s">
        <v>145</v>
      </c>
      <c r="E145" t="s">
        <v>114</v>
      </c>
      <c r="F145" s="150">
        <f t="shared" si="22"/>
        <v>11336</v>
      </c>
      <c r="G145" s="161">
        <v>518</v>
      </c>
      <c r="H145" s="161">
        <v>1641</v>
      </c>
      <c r="I145" s="161">
        <v>1497</v>
      </c>
      <c r="J145" s="161">
        <v>3031</v>
      </c>
      <c r="K145" s="161">
        <v>2898</v>
      </c>
      <c r="L145" s="161">
        <v>1751</v>
      </c>
    </row>
    <row r="146" spans="4:12" x14ac:dyDescent="0.25">
      <c r="D146" t="s">
        <v>145</v>
      </c>
      <c r="E146" t="s">
        <v>116</v>
      </c>
      <c r="F146" s="150">
        <f t="shared" si="22"/>
        <v>13424</v>
      </c>
      <c r="G146" s="161">
        <v>1157</v>
      </c>
      <c r="H146" s="161">
        <v>1989</v>
      </c>
      <c r="I146" s="161">
        <v>2730</v>
      </c>
      <c r="J146" s="161">
        <v>3777</v>
      </c>
      <c r="K146" s="161">
        <v>2682</v>
      </c>
      <c r="L146" s="161">
        <v>1089</v>
      </c>
    </row>
    <row r="147" spans="4:12" x14ac:dyDescent="0.25">
      <c r="E147" t="s">
        <v>121</v>
      </c>
      <c r="F147" s="150">
        <f t="shared" ref="F147:L147" si="23">F143-(F145+F146)</f>
        <v>3165</v>
      </c>
      <c r="G147" s="150">
        <f t="shared" si="23"/>
        <v>630</v>
      </c>
      <c r="H147" s="150">
        <f t="shared" si="23"/>
        <v>482</v>
      </c>
      <c r="I147" s="150">
        <f t="shared" si="23"/>
        <v>841</v>
      </c>
      <c r="J147" s="150">
        <f t="shared" si="23"/>
        <v>774</v>
      </c>
      <c r="K147" s="150">
        <f t="shared" si="23"/>
        <v>348</v>
      </c>
      <c r="L147" s="150">
        <f t="shared" si="23"/>
        <v>90</v>
      </c>
    </row>
    <row r="149" spans="4:12" x14ac:dyDescent="0.25">
      <c r="D149" t="s">
        <v>142</v>
      </c>
      <c r="E149" t="s">
        <v>98</v>
      </c>
      <c r="F149" s="4">
        <f>SUM(G149:L149)</f>
        <v>1797</v>
      </c>
      <c r="G149" s="161">
        <v>148</v>
      </c>
      <c r="H149" s="161">
        <v>68</v>
      </c>
      <c r="I149" s="161">
        <v>243</v>
      </c>
      <c r="J149" s="161">
        <v>393</v>
      </c>
      <c r="K149" s="161">
        <v>548</v>
      </c>
      <c r="L149" s="161">
        <v>397</v>
      </c>
    </row>
    <row r="150" spans="4:12" x14ac:dyDescent="0.25">
      <c r="D150" t="s">
        <v>142</v>
      </c>
      <c r="E150" t="s">
        <v>181</v>
      </c>
      <c r="F150" s="4">
        <f>SUM(G150:L150)</f>
        <v>774</v>
      </c>
      <c r="G150" s="161">
        <v>29</v>
      </c>
      <c r="H150" s="161">
        <v>17</v>
      </c>
      <c r="I150" s="161">
        <v>85</v>
      </c>
      <c r="J150" s="161">
        <v>169</v>
      </c>
      <c r="K150" s="161">
        <v>256</v>
      </c>
      <c r="L150" s="161">
        <v>218</v>
      </c>
    </row>
    <row r="151" spans="4:12" x14ac:dyDescent="0.25">
      <c r="D151" t="s">
        <v>142</v>
      </c>
      <c r="E151" t="s">
        <v>114</v>
      </c>
      <c r="F151" s="4">
        <f>SUM(G151:L151)</f>
        <v>1135</v>
      </c>
      <c r="G151" s="161">
        <v>53</v>
      </c>
      <c r="H151" s="161">
        <v>42</v>
      </c>
      <c r="I151" s="161">
        <v>144</v>
      </c>
      <c r="J151" s="161">
        <v>251</v>
      </c>
      <c r="K151" s="161">
        <v>364</v>
      </c>
      <c r="L151" s="161">
        <v>281</v>
      </c>
    </row>
    <row r="152" spans="4:12" x14ac:dyDescent="0.25">
      <c r="D152" t="s">
        <v>142</v>
      </c>
      <c r="E152" t="s">
        <v>116</v>
      </c>
      <c r="F152" s="4">
        <f>SUM(G152:L152)</f>
        <v>552</v>
      </c>
      <c r="G152" s="161">
        <v>70</v>
      </c>
      <c r="H152" s="161">
        <v>16</v>
      </c>
      <c r="I152" s="161">
        <v>76</v>
      </c>
      <c r="J152" s="161">
        <v>119</v>
      </c>
      <c r="K152" s="161">
        <v>166</v>
      </c>
      <c r="L152" s="161">
        <v>105</v>
      </c>
    </row>
    <row r="153" spans="4:12" x14ac:dyDescent="0.25">
      <c r="E153" t="s">
        <v>121</v>
      </c>
      <c r="F153" s="150">
        <f t="shared" ref="F153:L153" si="24">F149-(F151+F152)</f>
        <v>110</v>
      </c>
      <c r="G153" s="150">
        <f t="shared" si="24"/>
        <v>25</v>
      </c>
      <c r="H153" s="150">
        <f t="shared" si="24"/>
        <v>10</v>
      </c>
      <c r="I153" s="150">
        <f t="shared" si="24"/>
        <v>23</v>
      </c>
      <c r="J153" s="150">
        <f t="shared" si="24"/>
        <v>23</v>
      </c>
      <c r="K153" s="150">
        <f t="shared" si="24"/>
        <v>18</v>
      </c>
      <c r="L153" s="150">
        <f t="shared" si="24"/>
        <v>11</v>
      </c>
    </row>
    <row r="155" spans="4:12" x14ac:dyDescent="0.25">
      <c r="D155" t="s">
        <v>143</v>
      </c>
      <c r="E155" t="s">
        <v>98</v>
      </c>
      <c r="F155" s="4">
        <f>SUM(G155:L155)</f>
        <v>1022</v>
      </c>
      <c r="G155" s="161">
        <v>68</v>
      </c>
      <c r="H155" s="161">
        <v>71</v>
      </c>
      <c r="I155" s="161">
        <v>182</v>
      </c>
      <c r="J155" s="161">
        <v>274</v>
      </c>
      <c r="K155" s="161">
        <v>279</v>
      </c>
      <c r="L155" s="161">
        <v>148</v>
      </c>
    </row>
    <row r="156" spans="4:12" x14ac:dyDescent="0.25">
      <c r="D156" t="s">
        <v>143</v>
      </c>
      <c r="E156" t="s">
        <v>181</v>
      </c>
      <c r="F156" s="4">
        <f>SUM(G156:L156)</f>
        <v>355</v>
      </c>
      <c r="G156" s="161">
        <v>13</v>
      </c>
      <c r="H156" s="161">
        <v>33</v>
      </c>
      <c r="I156" s="161">
        <v>67</v>
      </c>
      <c r="J156" s="161">
        <v>96</v>
      </c>
      <c r="K156" s="161">
        <v>103</v>
      </c>
      <c r="L156" s="161">
        <v>43</v>
      </c>
    </row>
    <row r="157" spans="4:12" x14ac:dyDescent="0.25">
      <c r="D157" t="s">
        <v>143</v>
      </c>
      <c r="E157" t="s">
        <v>114</v>
      </c>
      <c r="F157" s="4">
        <f>SUM(G157:L157)</f>
        <v>730</v>
      </c>
      <c r="G157" s="161">
        <v>21</v>
      </c>
      <c r="H157" s="161">
        <v>59</v>
      </c>
      <c r="I157" s="161">
        <v>101</v>
      </c>
      <c r="J157" s="161">
        <v>192</v>
      </c>
      <c r="K157" s="161">
        <v>220</v>
      </c>
      <c r="L157" s="161">
        <v>137</v>
      </c>
    </row>
    <row r="158" spans="4:12" x14ac:dyDescent="0.25">
      <c r="D158" t="s">
        <v>143</v>
      </c>
      <c r="E158" t="s">
        <v>116</v>
      </c>
      <c r="F158" s="4">
        <f>SUM(G158:L158)</f>
        <v>158</v>
      </c>
      <c r="G158" s="161">
        <v>27</v>
      </c>
      <c r="H158" s="161">
        <v>10</v>
      </c>
      <c r="I158" s="161">
        <v>29</v>
      </c>
      <c r="J158" s="161">
        <v>43</v>
      </c>
      <c r="K158" s="161">
        <v>40</v>
      </c>
      <c r="L158" s="161">
        <v>9</v>
      </c>
    </row>
    <row r="159" spans="4:12" x14ac:dyDescent="0.25">
      <c r="E159" t="s">
        <v>121</v>
      </c>
      <c r="F159" s="150">
        <f t="shared" ref="F159:L159" si="25">F155-(F157+F158)</f>
        <v>134</v>
      </c>
      <c r="G159" s="150">
        <f t="shared" si="25"/>
        <v>20</v>
      </c>
      <c r="H159" s="150">
        <f t="shared" si="25"/>
        <v>2</v>
      </c>
      <c r="I159" s="150">
        <f t="shared" si="25"/>
        <v>52</v>
      </c>
      <c r="J159" s="150">
        <f t="shared" si="25"/>
        <v>39</v>
      </c>
      <c r="K159" s="150">
        <f t="shared" si="25"/>
        <v>19</v>
      </c>
      <c r="L159" s="150">
        <f t="shared" si="25"/>
        <v>2</v>
      </c>
    </row>
    <row r="161" spans="2:12" x14ac:dyDescent="0.25">
      <c r="D161" t="s">
        <v>144</v>
      </c>
      <c r="E161" t="s">
        <v>98</v>
      </c>
      <c r="F161" s="4">
        <f>SUM(G161:L161)</f>
        <v>2017</v>
      </c>
      <c r="G161" s="161">
        <v>173</v>
      </c>
      <c r="H161" s="161">
        <v>133</v>
      </c>
      <c r="I161" s="161">
        <v>263</v>
      </c>
      <c r="J161" s="161">
        <v>524</v>
      </c>
      <c r="K161" s="161">
        <v>566</v>
      </c>
      <c r="L161" s="161">
        <v>358</v>
      </c>
    </row>
    <row r="162" spans="2:12" x14ac:dyDescent="0.25">
      <c r="D162" t="s">
        <v>144</v>
      </c>
      <c r="E162" t="s">
        <v>181</v>
      </c>
      <c r="F162" s="4">
        <f>SUM(G162:L162)</f>
        <v>465</v>
      </c>
      <c r="G162" s="161">
        <v>12</v>
      </c>
      <c r="H162" s="161">
        <v>34</v>
      </c>
      <c r="I162" s="161">
        <v>66</v>
      </c>
      <c r="J162" s="161">
        <v>110</v>
      </c>
      <c r="K162" s="161">
        <v>144</v>
      </c>
      <c r="L162" s="161">
        <v>99</v>
      </c>
    </row>
    <row r="163" spans="2:12" x14ac:dyDescent="0.25">
      <c r="D163" t="s">
        <v>144</v>
      </c>
      <c r="E163" t="s">
        <v>114</v>
      </c>
      <c r="F163" s="4">
        <f>SUM(G163:L163)</f>
        <v>1302</v>
      </c>
      <c r="G163" s="161">
        <v>83</v>
      </c>
      <c r="H163" s="161">
        <v>93</v>
      </c>
      <c r="I163" s="161">
        <v>132</v>
      </c>
      <c r="J163" s="161">
        <v>327</v>
      </c>
      <c r="K163" s="161">
        <v>405</v>
      </c>
      <c r="L163" s="161">
        <v>262</v>
      </c>
    </row>
    <row r="164" spans="2:12" x14ac:dyDescent="0.25">
      <c r="D164" t="s">
        <v>144</v>
      </c>
      <c r="E164" t="s">
        <v>116</v>
      </c>
      <c r="F164" s="4">
        <f>SUM(G164:L164)</f>
        <v>661</v>
      </c>
      <c r="G164" s="161">
        <v>79</v>
      </c>
      <c r="H164" s="161">
        <v>39</v>
      </c>
      <c r="I164" s="161">
        <v>113</v>
      </c>
      <c r="J164" s="161">
        <v>179</v>
      </c>
      <c r="K164" s="161">
        <v>158</v>
      </c>
      <c r="L164" s="161">
        <v>93</v>
      </c>
    </row>
    <row r="165" spans="2:12" x14ac:dyDescent="0.25">
      <c r="E165" t="s">
        <v>121</v>
      </c>
      <c r="F165" s="150">
        <f t="shared" ref="F165:L165" si="26">F161-(F163+F164)</f>
        <v>54</v>
      </c>
      <c r="G165" s="150">
        <f t="shared" si="26"/>
        <v>11</v>
      </c>
      <c r="H165" s="150">
        <f t="shared" si="26"/>
        <v>1</v>
      </c>
      <c r="I165" s="150">
        <f t="shared" si="26"/>
        <v>18</v>
      </c>
      <c r="J165" s="150">
        <f t="shared" si="26"/>
        <v>18</v>
      </c>
      <c r="K165" s="150">
        <f t="shared" si="26"/>
        <v>3</v>
      </c>
      <c r="L165" s="150">
        <f t="shared" si="26"/>
        <v>3</v>
      </c>
    </row>
    <row r="168" spans="2:12" x14ac:dyDescent="0.25">
      <c r="F168" s="4" t="s">
        <v>107</v>
      </c>
      <c r="G168" s="4" t="s">
        <v>108</v>
      </c>
      <c r="H168" s="4" t="s">
        <v>109</v>
      </c>
      <c r="I168" s="4" t="s">
        <v>110</v>
      </c>
      <c r="J168" s="4" t="s">
        <v>111</v>
      </c>
      <c r="K168" s="4" t="s">
        <v>112</v>
      </c>
      <c r="L168" s="4" t="s">
        <v>113</v>
      </c>
    </row>
    <row r="169" spans="2:12" x14ac:dyDescent="0.25">
      <c r="B169" t="s">
        <v>220</v>
      </c>
      <c r="D169">
        <v>91910</v>
      </c>
      <c r="E169" t="s">
        <v>98</v>
      </c>
      <c r="F169" s="4">
        <f>SUM(G169:L169)</f>
        <v>8623</v>
      </c>
      <c r="G169" s="4">
        <v>0</v>
      </c>
      <c r="H169" s="4">
        <v>0</v>
      </c>
      <c r="I169" s="161">
        <v>1035</v>
      </c>
      <c r="J169" s="161">
        <v>2345</v>
      </c>
      <c r="K169" s="161">
        <v>1975</v>
      </c>
      <c r="L169" s="161">
        <v>3268</v>
      </c>
    </row>
    <row r="170" spans="2:12" x14ac:dyDescent="0.25">
      <c r="D170">
        <v>91910</v>
      </c>
      <c r="E170" t="s">
        <v>181</v>
      </c>
      <c r="F170" s="4">
        <f>SUM(G170:L170)</f>
        <v>1315</v>
      </c>
      <c r="G170" s="4">
        <v>0</v>
      </c>
      <c r="H170" s="4">
        <v>0</v>
      </c>
      <c r="I170" s="161">
        <v>126</v>
      </c>
      <c r="J170" s="161">
        <v>311</v>
      </c>
      <c r="K170" s="161">
        <v>272</v>
      </c>
      <c r="L170" s="161">
        <v>606</v>
      </c>
    </row>
    <row r="171" spans="2:12" x14ac:dyDescent="0.25">
      <c r="D171">
        <v>91910</v>
      </c>
      <c r="E171" t="s">
        <v>123</v>
      </c>
      <c r="F171" s="4">
        <f>SUM(G171:L171)</f>
        <v>3797</v>
      </c>
      <c r="G171" s="4">
        <v>0</v>
      </c>
      <c r="H171" s="4">
        <v>0</v>
      </c>
      <c r="I171" s="161">
        <v>375</v>
      </c>
      <c r="J171" s="161">
        <v>1028</v>
      </c>
      <c r="K171" s="161">
        <v>833</v>
      </c>
      <c r="L171" s="161">
        <v>1561</v>
      </c>
    </row>
    <row r="172" spans="2:12" x14ac:dyDescent="0.25">
      <c r="D172">
        <v>91910</v>
      </c>
      <c r="E172" t="s">
        <v>125</v>
      </c>
      <c r="F172" s="4">
        <f>SUM(G172:L172)</f>
        <v>3929</v>
      </c>
      <c r="G172" s="4">
        <v>0</v>
      </c>
      <c r="H172" s="4">
        <v>0</v>
      </c>
      <c r="I172" s="161">
        <v>502</v>
      </c>
      <c r="J172" s="161">
        <v>1034</v>
      </c>
      <c r="K172" s="161">
        <v>925</v>
      </c>
      <c r="L172" s="161">
        <v>1468</v>
      </c>
    </row>
    <row r="173" spans="2:12" x14ac:dyDescent="0.25">
      <c r="E173" t="s">
        <v>121</v>
      </c>
      <c r="F173" s="150">
        <f t="shared" ref="F173:L173" si="27">F169-(F171+F172)</f>
        <v>897</v>
      </c>
      <c r="G173" s="150">
        <f t="shared" si="27"/>
        <v>0</v>
      </c>
      <c r="H173" s="150">
        <f t="shared" si="27"/>
        <v>0</v>
      </c>
      <c r="I173" s="150">
        <f t="shared" si="27"/>
        <v>158</v>
      </c>
      <c r="J173" s="150">
        <f t="shared" si="27"/>
        <v>283</v>
      </c>
      <c r="K173" s="150">
        <f t="shared" si="27"/>
        <v>217</v>
      </c>
      <c r="L173" s="150">
        <f t="shared" si="27"/>
        <v>239</v>
      </c>
    </row>
    <row r="175" spans="2:12" x14ac:dyDescent="0.25">
      <c r="B175" t="s">
        <v>221</v>
      </c>
      <c r="D175">
        <v>91911</v>
      </c>
      <c r="E175" t="s">
        <v>98</v>
      </c>
      <c r="F175" s="4">
        <f>SUM(G175:L175)</f>
        <v>6179</v>
      </c>
      <c r="G175" s="4">
        <v>0</v>
      </c>
      <c r="H175" s="4">
        <v>0</v>
      </c>
      <c r="I175" s="161">
        <v>662</v>
      </c>
      <c r="J175" s="161">
        <v>1955</v>
      </c>
      <c r="K175" s="161">
        <v>1438</v>
      </c>
      <c r="L175" s="161">
        <v>2124</v>
      </c>
    </row>
    <row r="176" spans="2:12" x14ac:dyDescent="0.25">
      <c r="D176">
        <v>91911</v>
      </c>
      <c r="E176" t="s">
        <v>181</v>
      </c>
      <c r="F176" s="4">
        <f>SUM(G176:L176)</f>
        <v>685</v>
      </c>
      <c r="G176" s="4">
        <v>0</v>
      </c>
      <c r="H176" s="4">
        <v>0</v>
      </c>
      <c r="I176" s="161">
        <v>37</v>
      </c>
      <c r="J176" s="161">
        <v>221</v>
      </c>
      <c r="K176" s="161">
        <v>114</v>
      </c>
      <c r="L176" s="161">
        <v>313</v>
      </c>
    </row>
    <row r="177" spans="4:12" x14ac:dyDescent="0.25">
      <c r="D177">
        <v>91911</v>
      </c>
      <c r="E177" t="s">
        <v>123</v>
      </c>
      <c r="F177" s="4">
        <f>SUM(G177:L177)</f>
        <v>2493</v>
      </c>
      <c r="G177" s="4">
        <v>0</v>
      </c>
      <c r="H177" s="4">
        <v>0</v>
      </c>
      <c r="I177" s="161">
        <v>241</v>
      </c>
      <c r="J177" s="161">
        <v>771</v>
      </c>
      <c r="K177" s="161">
        <v>552</v>
      </c>
      <c r="L177" s="161">
        <v>929</v>
      </c>
    </row>
    <row r="178" spans="4:12" x14ac:dyDescent="0.25">
      <c r="D178">
        <v>91911</v>
      </c>
      <c r="E178" t="s">
        <v>125</v>
      </c>
      <c r="F178" s="4">
        <f>SUM(G178:L178)</f>
        <v>2823</v>
      </c>
      <c r="G178" s="4">
        <v>0</v>
      </c>
      <c r="H178" s="4">
        <v>0</v>
      </c>
      <c r="I178" s="161">
        <v>294</v>
      </c>
      <c r="J178" s="161">
        <v>877</v>
      </c>
      <c r="K178" s="161">
        <v>677</v>
      </c>
      <c r="L178" s="161">
        <v>975</v>
      </c>
    </row>
    <row r="179" spans="4:12" x14ac:dyDescent="0.25">
      <c r="E179" t="s">
        <v>121</v>
      </c>
      <c r="F179" s="150">
        <f t="shared" ref="F179:L179" si="28">F175-(F177+F178)</f>
        <v>863</v>
      </c>
      <c r="G179" s="150">
        <f t="shared" si="28"/>
        <v>0</v>
      </c>
      <c r="H179" s="150">
        <f t="shared" si="28"/>
        <v>0</v>
      </c>
      <c r="I179" s="150">
        <f t="shared" si="28"/>
        <v>127</v>
      </c>
      <c r="J179" s="150">
        <f t="shared" si="28"/>
        <v>307</v>
      </c>
      <c r="K179" s="150">
        <f t="shared" si="28"/>
        <v>209</v>
      </c>
      <c r="L179" s="150">
        <f t="shared" si="28"/>
        <v>220</v>
      </c>
    </row>
    <row r="181" spans="4:12" x14ac:dyDescent="0.25">
      <c r="D181" t="s">
        <v>146</v>
      </c>
      <c r="E181" t="s">
        <v>98</v>
      </c>
      <c r="F181" s="4">
        <f>SUM(G181:L181)</f>
        <v>3372</v>
      </c>
      <c r="G181" s="4">
        <v>0</v>
      </c>
      <c r="H181" s="4">
        <v>0</v>
      </c>
      <c r="I181" s="161">
        <v>586</v>
      </c>
      <c r="J181" s="161">
        <v>871</v>
      </c>
      <c r="K181" s="161">
        <v>778</v>
      </c>
      <c r="L181" s="161">
        <v>1137</v>
      </c>
    </row>
    <row r="182" spans="4:12" x14ac:dyDescent="0.25">
      <c r="D182" t="s">
        <v>146</v>
      </c>
      <c r="E182" t="s">
        <v>181</v>
      </c>
      <c r="F182" s="4">
        <f>SUM(G182:L182)</f>
        <v>358</v>
      </c>
      <c r="G182" s="4">
        <v>0</v>
      </c>
      <c r="H182" s="4">
        <v>0</v>
      </c>
      <c r="I182" s="161">
        <v>26</v>
      </c>
      <c r="J182" s="161">
        <v>55</v>
      </c>
      <c r="K182" s="161">
        <v>73</v>
      </c>
      <c r="L182" s="161">
        <v>204</v>
      </c>
    </row>
    <row r="183" spans="4:12" x14ac:dyDescent="0.25">
      <c r="D183" t="s">
        <v>146</v>
      </c>
      <c r="E183" t="s">
        <v>123</v>
      </c>
      <c r="F183" s="4">
        <f>SUM(G183:L183)</f>
        <v>1503</v>
      </c>
      <c r="G183" s="4">
        <v>0</v>
      </c>
      <c r="H183" s="4">
        <v>0</v>
      </c>
      <c r="I183" s="161">
        <v>152</v>
      </c>
      <c r="J183" s="161">
        <v>346</v>
      </c>
      <c r="K183" s="161">
        <v>380</v>
      </c>
      <c r="L183" s="161">
        <v>625</v>
      </c>
    </row>
    <row r="184" spans="4:12" x14ac:dyDescent="0.25">
      <c r="D184" t="s">
        <v>146</v>
      </c>
      <c r="E184" t="s">
        <v>125</v>
      </c>
      <c r="F184" s="4">
        <f>SUM(G184:L184)</f>
        <v>1176</v>
      </c>
      <c r="G184" s="4">
        <v>0</v>
      </c>
      <c r="H184" s="4">
        <v>0</v>
      </c>
      <c r="I184" s="161">
        <v>249</v>
      </c>
      <c r="J184" s="161">
        <v>289</v>
      </c>
      <c r="K184" s="161">
        <v>261</v>
      </c>
      <c r="L184" s="161">
        <v>377</v>
      </c>
    </row>
    <row r="185" spans="4:12" x14ac:dyDescent="0.25">
      <c r="E185" t="s">
        <v>121</v>
      </c>
      <c r="F185" s="150">
        <f t="shared" ref="F185:L185" si="29">F181-(F183+F184)</f>
        <v>693</v>
      </c>
      <c r="G185" s="150">
        <f t="shared" si="29"/>
        <v>0</v>
      </c>
      <c r="H185" s="150">
        <f t="shared" si="29"/>
        <v>0</v>
      </c>
      <c r="I185" s="150">
        <f t="shared" si="29"/>
        <v>185</v>
      </c>
      <c r="J185" s="150">
        <f t="shared" si="29"/>
        <v>236</v>
      </c>
      <c r="K185" s="150">
        <f t="shared" si="29"/>
        <v>137</v>
      </c>
      <c r="L185" s="150">
        <f t="shared" si="29"/>
        <v>135</v>
      </c>
    </row>
    <row r="187" spans="4:12" x14ac:dyDescent="0.25">
      <c r="D187" t="s">
        <v>147</v>
      </c>
      <c r="E187" t="s">
        <v>98</v>
      </c>
      <c r="F187" s="4">
        <f>SUM(G187:L187)</f>
        <v>13648</v>
      </c>
      <c r="G187" s="161">
        <v>1141</v>
      </c>
      <c r="H187" s="161">
        <v>1332</v>
      </c>
      <c r="I187" s="161">
        <v>2489</v>
      </c>
      <c r="J187" s="161">
        <v>3500</v>
      </c>
      <c r="K187" s="161">
        <v>3426</v>
      </c>
      <c r="L187" s="161">
        <v>1760</v>
      </c>
    </row>
    <row r="188" spans="4:12" x14ac:dyDescent="0.25">
      <c r="D188" t="s">
        <v>147</v>
      </c>
      <c r="E188" t="s">
        <v>181</v>
      </c>
      <c r="F188" s="4">
        <f>SUM(G188:L188)</f>
        <v>2227</v>
      </c>
      <c r="G188" s="161">
        <v>150</v>
      </c>
      <c r="H188" s="161">
        <v>174</v>
      </c>
      <c r="I188" s="161">
        <v>277</v>
      </c>
      <c r="J188" s="161">
        <v>552</v>
      </c>
      <c r="K188" s="161">
        <v>652</v>
      </c>
      <c r="L188" s="161">
        <v>422</v>
      </c>
    </row>
    <row r="189" spans="4:12" x14ac:dyDescent="0.25">
      <c r="D189" t="s">
        <v>147</v>
      </c>
      <c r="E189" t="s">
        <v>123</v>
      </c>
      <c r="F189" s="4">
        <f>SUM(G189:L189)</f>
        <v>6442</v>
      </c>
      <c r="G189" s="161">
        <v>391</v>
      </c>
      <c r="H189" s="161">
        <v>543</v>
      </c>
      <c r="I189" s="161">
        <v>866</v>
      </c>
      <c r="J189" s="161">
        <v>1658</v>
      </c>
      <c r="K189" s="161">
        <v>1859</v>
      </c>
      <c r="L189" s="161">
        <v>1125</v>
      </c>
    </row>
    <row r="190" spans="4:12" x14ac:dyDescent="0.25">
      <c r="D190" t="s">
        <v>147</v>
      </c>
      <c r="E190" t="s">
        <v>125</v>
      </c>
      <c r="F190" s="4">
        <f>SUM(G190:L190)</f>
        <v>5857</v>
      </c>
      <c r="G190" s="161">
        <v>546</v>
      </c>
      <c r="H190" s="161">
        <v>627</v>
      </c>
      <c r="I190" s="161">
        <v>1179</v>
      </c>
      <c r="J190" s="161">
        <v>1555</v>
      </c>
      <c r="K190" s="161">
        <v>1375</v>
      </c>
      <c r="L190" s="161">
        <v>575</v>
      </c>
    </row>
    <row r="191" spans="4:12" x14ac:dyDescent="0.25">
      <c r="E191" t="s">
        <v>121</v>
      </c>
      <c r="F191" s="150">
        <f t="shared" ref="F191:L191" si="30">F187-(F189+F190)</f>
        <v>1349</v>
      </c>
      <c r="G191" s="150">
        <f t="shared" si="30"/>
        <v>204</v>
      </c>
      <c r="H191" s="150">
        <f t="shared" si="30"/>
        <v>162</v>
      </c>
      <c r="I191" s="150">
        <f t="shared" si="30"/>
        <v>444</v>
      </c>
      <c r="J191" s="150">
        <f t="shared" si="30"/>
        <v>287</v>
      </c>
      <c r="K191" s="150">
        <f t="shared" si="30"/>
        <v>192</v>
      </c>
      <c r="L191" s="150">
        <f t="shared" si="30"/>
        <v>60</v>
      </c>
    </row>
    <row r="193" spans="4:12" x14ac:dyDescent="0.25">
      <c r="D193" t="s">
        <v>148</v>
      </c>
      <c r="E193" t="s">
        <v>98</v>
      </c>
      <c r="F193" s="4">
        <f>SUM(G193:L193)</f>
        <v>12261</v>
      </c>
      <c r="G193" s="161">
        <v>979</v>
      </c>
      <c r="H193" s="161">
        <v>2971</v>
      </c>
      <c r="I193" s="161">
        <v>2151</v>
      </c>
      <c r="J193" s="161">
        <v>2587</v>
      </c>
      <c r="K193" s="161">
        <v>2522</v>
      </c>
      <c r="L193" s="161">
        <v>1051</v>
      </c>
    </row>
    <row r="194" spans="4:12" x14ac:dyDescent="0.25">
      <c r="D194" t="s">
        <v>148</v>
      </c>
      <c r="E194" t="s">
        <v>181</v>
      </c>
      <c r="F194" s="4">
        <f>SUM(G194:L194)</f>
        <v>2112</v>
      </c>
      <c r="G194" s="161">
        <v>108</v>
      </c>
      <c r="H194" s="161">
        <v>407</v>
      </c>
      <c r="I194" s="161">
        <v>283</v>
      </c>
      <c r="J194" s="161">
        <v>463</v>
      </c>
      <c r="K194" s="161">
        <v>576</v>
      </c>
      <c r="L194" s="161">
        <v>275</v>
      </c>
    </row>
    <row r="195" spans="4:12" x14ac:dyDescent="0.25">
      <c r="D195" t="s">
        <v>148</v>
      </c>
      <c r="E195" t="s">
        <v>123</v>
      </c>
      <c r="F195" s="4">
        <f>SUM(G195:L195)</f>
        <v>5906</v>
      </c>
      <c r="G195" s="161">
        <v>332</v>
      </c>
      <c r="H195" s="161">
        <v>1362</v>
      </c>
      <c r="I195" s="161">
        <v>905</v>
      </c>
      <c r="J195" s="161">
        <v>1294</v>
      </c>
      <c r="K195" s="161">
        <v>1372</v>
      </c>
      <c r="L195" s="161">
        <v>641</v>
      </c>
    </row>
    <row r="196" spans="4:12" x14ac:dyDescent="0.25">
      <c r="D196" t="s">
        <v>148</v>
      </c>
      <c r="E196" t="s">
        <v>125</v>
      </c>
      <c r="F196" s="4">
        <f>SUM(G196:L196)</f>
        <v>5248</v>
      </c>
      <c r="G196" s="161">
        <v>467</v>
      </c>
      <c r="H196" s="161">
        <v>1306</v>
      </c>
      <c r="I196" s="161">
        <v>952</v>
      </c>
      <c r="J196" s="161">
        <v>1115</v>
      </c>
      <c r="K196" s="161">
        <v>1032</v>
      </c>
      <c r="L196" s="161">
        <v>376</v>
      </c>
    </row>
    <row r="197" spans="4:12" x14ac:dyDescent="0.25">
      <c r="E197" t="s">
        <v>121</v>
      </c>
      <c r="F197" s="150">
        <f t="shared" ref="F197:L197" si="31">F193-(F195+F196)</f>
        <v>1107</v>
      </c>
      <c r="G197" s="150">
        <f t="shared" si="31"/>
        <v>180</v>
      </c>
      <c r="H197" s="150">
        <f t="shared" si="31"/>
        <v>303</v>
      </c>
      <c r="I197" s="150">
        <f t="shared" si="31"/>
        <v>294</v>
      </c>
      <c r="J197" s="150">
        <f t="shared" si="31"/>
        <v>178</v>
      </c>
      <c r="K197" s="150">
        <f t="shared" si="31"/>
        <v>118</v>
      </c>
      <c r="L197" s="150">
        <f t="shared" si="31"/>
        <v>34</v>
      </c>
    </row>
    <row r="199" spans="4:12" x14ac:dyDescent="0.25">
      <c r="D199" t="s">
        <v>149</v>
      </c>
      <c r="E199" t="s">
        <v>98</v>
      </c>
      <c r="F199" s="4">
        <f>SUM(G199:L199)</f>
        <v>10263</v>
      </c>
      <c r="G199" s="161">
        <v>689</v>
      </c>
      <c r="H199" s="161">
        <v>1790</v>
      </c>
      <c r="I199" s="161">
        <v>1542</v>
      </c>
      <c r="J199" s="161">
        <v>2967</v>
      </c>
      <c r="K199" s="161">
        <v>2167</v>
      </c>
      <c r="L199" s="161">
        <v>1108</v>
      </c>
    </row>
    <row r="200" spans="4:12" x14ac:dyDescent="0.25">
      <c r="D200" t="s">
        <v>149</v>
      </c>
      <c r="E200" t="s">
        <v>181</v>
      </c>
      <c r="F200" s="4">
        <f>SUM(G200:L200)</f>
        <v>2086</v>
      </c>
      <c r="G200" s="161">
        <v>114</v>
      </c>
      <c r="H200" s="161">
        <v>283</v>
      </c>
      <c r="I200" s="161">
        <v>269</v>
      </c>
      <c r="J200" s="161">
        <v>572</v>
      </c>
      <c r="K200" s="161">
        <v>526</v>
      </c>
      <c r="L200" s="161">
        <v>322</v>
      </c>
    </row>
    <row r="201" spans="4:12" x14ac:dyDescent="0.25">
      <c r="D201" t="s">
        <v>149</v>
      </c>
      <c r="E201" t="s">
        <v>123</v>
      </c>
      <c r="F201" s="4">
        <f>SUM(G201:L201)</f>
        <v>5372</v>
      </c>
      <c r="G201" s="161">
        <v>271</v>
      </c>
      <c r="H201" s="161">
        <v>685</v>
      </c>
      <c r="I201" s="161">
        <v>746</v>
      </c>
      <c r="J201" s="161">
        <v>1619</v>
      </c>
      <c r="K201" s="161">
        <v>1319</v>
      </c>
      <c r="L201" s="161">
        <v>732</v>
      </c>
    </row>
    <row r="202" spans="4:12" x14ac:dyDescent="0.25">
      <c r="D202" t="s">
        <v>149</v>
      </c>
      <c r="E202" t="s">
        <v>125</v>
      </c>
      <c r="F202" s="4">
        <f>SUM(G202:L202)</f>
        <v>4331</v>
      </c>
      <c r="G202" s="161">
        <v>326</v>
      </c>
      <c r="H202" s="161">
        <v>967</v>
      </c>
      <c r="I202" s="161">
        <v>680</v>
      </c>
      <c r="J202" s="161">
        <v>1232</v>
      </c>
      <c r="K202" s="161">
        <v>782</v>
      </c>
      <c r="L202" s="161">
        <v>344</v>
      </c>
    </row>
    <row r="203" spans="4:12" x14ac:dyDescent="0.25">
      <c r="E203" t="s">
        <v>121</v>
      </c>
      <c r="F203" s="150">
        <f t="shared" ref="F203:L203" si="32">F199-(F201+F202)</f>
        <v>560</v>
      </c>
      <c r="G203" s="150">
        <f t="shared" si="32"/>
        <v>92</v>
      </c>
      <c r="H203" s="150">
        <f t="shared" si="32"/>
        <v>138</v>
      </c>
      <c r="I203" s="150">
        <f t="shared" si="32"/>
        <v>116</v>
      </c>
      <c r="J203" s="150">
        <f t="shared" si="32"/>
        <v>116</v>
      </c>
      <c r="K203" s="150">
        <f t="shared" si="32"/>
        <v>66</v>
      </c>
      <c r="L203" s="150">
        <f t="shared" si="32"/>
        <v>32</v>
      </c>
    </row>
    <row r="205" spans="4:12" x14ac:dyDescent="0.25">
      <c r="D205" t="s">
        <v>150</v>
      </c>
      <c r="E205" t="s">
        <v>98</v>
      </c>
      <c r="F205" s="4">
        <f>SUM(G205:L205)</f>
        <v>11749</v>
      </c>
      <c r="G205" s="4">
        <v>0</v>
      </c>
      <c r="H205" s="4">
        <v>0</v>
      </c>
      <c r="I205" s="161">
        <v>1260</v>
      </c>
      <c r="J205" s="161">
        <v>2109</v>
      </c>
      <c r="K205" s="161">
        <v>1729</v>
      </c>
      <c r="L205" s="161">
        <v>6651</v>
      </c>
    </row>
    <row r="206" spans="4:12" x14ac:dyDescent="0.25">
      <c r="D206" t="s">
        <v>150</v>
      </c>
      <c r="E206" t="s">
        <v>181</v>
      </c>
      <c r="F206" s="4">
        <f>SUM(G206:L206)</f>
        <v>2131</v>
      </c>
      <c r="G206" s="4">
        <v>0</v>
      </c>
      <c r="H206" s="4">
        <v>0</v>
      </c>
      <c r="I206" s="161">
        <v>196</v>
      </c>
      <c r="J206" s="161">
        <v>324</v>
      </c>
      <c r="K206" s="161">
        <v>336</v>
      </c>
      <c r="L206" s="161">
        <v>1275</v>
      </c>
    </row>
    <row r="207" spans="4:12" x14ac:dyDescent="0.25">
      <c r="D207" t="s">
        <v>150</v>
      </c>
      <c r="E207" t="s">
        <v>123</v>
      </c>
      <c r="F207" s="4">
        <f>SUM(G207:L207)</f>
        <v>5612</v>
      </c>
      <c r="G207" s="4">
        <v>0</v>
      </c>
      <c r="H207" s="4">
        <v>0</v>
      </c>
      <c r="I207" s="161">
        <v>542</v>
      </c>
      <c r="J207" s="161">
        <v>936</v>
      </c>
      <c r="K207" s="161">
        <v>775</v>
      </c>
      <c r="L207" s="161">
        <v>3359</v>
      </c>
    </row>
    <row r="208" spans="4:12" x14ac:dyDescent="0.25">
      <c r="D208" t="s">
        <v>150</v>
      </c>
      <c r="E208" t="s">
        <v>125</v>
      </c>
      <c r="F208" s="4">
        <f>SUM(G208:L208)</f>
        <v>4826</v>
      </c>
      <c r="G208" s="4">
        <v>0</v>
      </c>
      <c r="H208" s="4">
        <v>0</v>
      </c>
      <c r="I208" s="161">
        <v>533</v>
      </c>
      <c r="J208" s="161">
        <v>844</v>
      </c>
      <c r="K208" s="161">
        <v>701</v>
      </c>
      <c r="L208" s="161">
        <v>2748</v>
      </c>
    </row>
    <row r="209" spans="4:12" x14ac:dyDescent="0.25">
      <c r="E209" t="s">
        <v>121</v>
      </c>
      <c r="F209" s="150">
        <f t="shared" ref="F209:L209" si="33">F205-(F207+F208)</f>
        <v>1311</v>
      </c>
      <c r="G209" s="150">
        <f t="shared" si="33"/>
        <v>0</v>
      </c>
      <c r="H209" s="150">
        <f t="shared" si="33"/>
        <v>0</v>
      </c>
      <c r="I209" s="150">
        <f t="shared" si="33"/>
        <v>185</v>
      </c>
      <c r="J209" s="150">
        <f t="shared" si="33"/>
        <v>329</v>
      </c>
      <c r="K209" s="150">
        <f t="shared" si="33"/>
        <v>253</v>
      </c>
      <c r="L209" s="150">
        <f t="shared" si="33"/>
        <v>544</v>
      </c>
    </row>
    <row r="214" spans="4:12" x14ac:dyDescent="0.25">
      <c r="D214" t="s">
        <v>151</v>
      </c>
      <c r="E214" t="s">
        <v>98</v>
      </c>
      <c r="F214" s="4">
        <f>SUM(G214:L214)</f>
        <v>1428</v>
      </c>
      <c r="G214" s="4">
        <v>0</v>
      </c>
      <c r="H214" s="4">
        <v>0</v>
      </c>
      <c r="I214" s="161">
        <v>146</v>
      </c>
      <c r="J214" s="161">
        <v>423</v>
      </c>
      <c r="K214" s="161">
        <v>381</v>
      </c>
      <c r="L214" s="161">
        <v>478</v>
      </c>
    </row>
    <row r="215" spans="4:12" x14ac:dyDescent="0.25">
      <c r="D215" t="s">
        <v>151</v>
      </c>
      <c r="E215" t="s">
        <v>181</v>
      </c>
      <c r="F215" s="4">
        <f>SUM(G215:L215)</f>
        <v>446</v>
      </c>
      <c r="G215" s="4">
        <v>0</v>
      </c>
      <c r="H215" s="4">
        <v>0</v>
      </c>
      <c r="I215" s="161">
        <v>36</v>
      </c>
      <c r="J215" s="161">
        <v>124</v>
      </c>
      <c r="K215" s="161">
        <v>125</v>
      </c>
      <c r="L215" s="161">
        <v>161</v>
      </c>
    </row>
    <row r="216" spans="4:12" x14ac:dyDescent="0.25">
      <c r="D216" t="s">
        <v>151</v>
      </c>
      <c r="E216" t="s">
        <v>131</v>
      </c>
      <c r="F216" s="4">
        <f>SUM(G216:L216)</f>
        <v>626</v>
      </c>
      <c r="G216" s="4">
        <v>0</v>
      </c>
      <c r="H216" s="4">
        <v>0</v>
      </c>
      <c r="I216" s="161">
        <v>61</v>
      </c>
      <c r="J216" s="161">
        <v>172</v>
      </c>
      <c r="K216" s="161">
        <v>176</v>
      </c>
      <c r="L216" s="161">
        <v>217</v>
      </c>
    </row>
    <row r="217" spans="4:12" x14ac:dyDescent="0.25">
      <c r="D217" t="s">
        <v>151</v>
      </c>
      <c r="E217" t="s">
        <v>133</v>
      </c>
      <c r="F217" s="4">
        <f>SUM(G217:L217)</f>
        <v>629</v>
      </c>
      <c r="G217" s="4">
        <v>0</v>
      </c>
      <c r="H217" s="4">
        <v>0</v>
      </c>
      <c r="I217" s="161">
        <v>55</v>
      </c>
      <c r="J217" s="161">
        <v>205</v>
      </c>
      <c r="K217" s="161">
        <v>148</v>
      </c>
      <c r="L217" s="161">
        <v>221</v>
      </c>
    </row>
    <row r="218" spans="4:12" x14ac:dyDescent="0.25">
      <c r="E218" t="s">
        <v>121</v>
      </c>
      <c r="F218" s="150">
        <f t="shared" ref="F218:L218" si="34">F214-(F216+F217)</f>
        <v>173</v>
      </c>
      <c r="G218" s="150">
        <f t="shared" si="34"/>
        <v>0</v>
      </c>
      <c r="H218" s="150">
        <f t="shared" si="34"/>
        <v>0</v>
      </c>
      <c r="I218" s="150">
        <f t="shared" si="34"/>
        <v>30</v>
      </c>
      <c r="J218" s="150">
        <f t="shared" si="34"/>
        <v>46</v>
      </c>
      <c r="K218" s="150">
        <f t="shared" si="34"/>
        <v>57</v>
      </c>
      <c r="L218" s="150">
        <f t="shared" si="34"/>
        <v>40</v>
      </c>
    </row>
    <row r="220" spans="4:12" x14ac:dyDescent="0.25">
      <c r="D220" t="s">
        <v>152</v>
      </c>
      <c r="E220" t="s">
        <v>98</v>
      </c>
      <c r="F220" s="4">
        <f>SUM(G220:L220)</f>
        <v>8556</v>
      </c>
      <c r="G220" s="4">
        <v>0</v>
      </c>
      <c r="H220" s="4">
        <v>0</v>
      </c>
      <c r="I220" s="161">
        <v>317</v>
      </c>
      <c r="J220" s="161">
        <v>1416</v>
      </c>
      <c r="K220" s="161">
        <v>2121</v>
      </c>
      <c r="L220" s="161">
        <v>4702</v>
      </c>
    </row>
    <row r="221" spans="4:12" x14ac:dyDescent="0.25">
      <c r="D221" t="s">
        <v>152</v>
      </c>
      <c r="E221" t="s">
        <v>181</v>
      </c>
      <c r="F221" s="4">
        <f>SUM(G221:L221)</f>
        <v>1319</v>
      </c>
      <c r="G221" s="4">
        <v>0</v>
      </c>
      <c r="H221" s="4">
        <v>0</v>
      </c>
      <c r="I221" s="161">
        <v>36</v>
      </c>
      <c r="J221" s="161">
        <v>174</v>
      </c>
      <c r="K221" s="161">
        <v>344</v>
      </c>
      <c r="L221" s="161">
        <v>765</v>
      </c>
    </row>
    <row r="222" spans="4:12" x14ac:dyDescent="0.25">
      <c r="D222" t="s">
        <v>152</v>
      </c>
      <c r="E222" t="s">
        <v>131</v>
      </c>
      <c r="F222" s="4">
        <f>SUM(G222:L222)</f>
        <v>4162</v>
      </c>
      <c r="G222" s="4">
        <v>0</v>
      </c>
      <c r="H222" s="4">
        <v>0</v>
      </c>
      <c r="I222" s="161">
        <v>115</v>
      </c>
      <c r="J222" s="161">
        <v>556</v>
      </c>
      <c r="K222" s="161">
        <v>990</v>
      </c>
      <c r="L222" s="161">
        <v>2501</v>
      </c>
    </row>
    <row r="223" spans="4:12" x14ac:dyDescent="0.25">
      <c r="D223" t="s">
        <v>152</v>
      </c>
      <c r="E223" t="s">
        <v>133</v>
      </c>
      <c r="F223" s="4">
        <f>SUM(G223:L223)</f>
        <v>3601</v>
      </c>
      <c r="G223" s="4">
        <v>0</v>
      </c>
      <c r="H223" s="4">
        <v>0</v>
      </c>
      <c r="I223" s="161">
        <v>146</v>
      </c>
      <c r="J223" s="161">
        <v>655</v>
      </c>
      <c r="K223" s="161">
        <v>933</v>
      </c>
      <c r="L223" s="161">
        <v>1867</v>
      </c>
    </row>
    <row r="224" spans="4:12" x14ac:dyDescent="0.25">
      <c r="E224" t="s">
        <v>121</v>
      </c>
      <c r="F224" s="150">
        <f t="shared" ref="F224:L224" si="35">F220-(F222+F223)</f>
        <v>793</v>
      </c>
      <c r="G224" s="150">
        <f t="shared" si="35"/>
        <v>0</v>
      </c>
      <c r="H224" s="150">
        <f t="shared" si="35"/>
        <v>0</v>
      </c>
      <c r="I224" s="150">
        <f t="shared" si="35"/>
        <v>56</v>
      </c>
      <c r="J224" s="150">
        <f t="shared" si="35"/>
        <v>205</v>
      </c>
      <c r="K224" s="150">
        <f t="shared" si="35"/>
        <v>198</v>
      </c>
      <c r="L224" s="150">
        <f t="shared" si="35"/>
        <v>334</v>
      </c>
    </row>
    <row r="226" spans="4:12" x14ac:dyDescent="0.25">
      <c r="D226" t="s">
        <v>153</v>
      </c>
      <c r="E226" t="s">
        <v>98</v>
      </c>
      <c r="F226" s="4">
        <f>SUM(G226:L226)</f>
        <v>4211</v>
      </c>
      <c r="G226" s="4">
        <v>0</v>
      </c>
      <c r="H226" s="4">
        <v>0</v>
      </c>
      <c r="I226" s="161">
        <v>376</v>
      </c>
      <c r="J226" s="161">
        <v>1138</v>
      </c>
      <c r="K226" s="161">
        <v>1027</v>
      </c>
      <c r="L226" s="161">
        <v>1670</v>
      </c>
    </row>
    <row r="227" spans="4:12" x14ac:dyDescent="0.25">
      <c r="D227" t="s">
        <v>153</v>
      </c>
      <c r="E227" t="s">
        <v>181</v>
      </c>
      <c r="F227" s="4">
        <f>SUM(G227:L227)</f>
        <v>565</v>
      </c>
      <c r="G227" s="4">
        <v>0</v>
      </c>
      <c r="H227" s="4">
        <v>0</v>
      </c>
      <c r="I227" s="161">
        <v>47</v>
      </c>
      <c r="J227" s="161">
        <v>87</v>
      </c>
      <c r="K227" s="161">
        <v>120</v>
      </c>
      <c r="L227" s="161">
        <v>311</v>
      </c>
    </row>
    <row r="228" spans="4:12" x14ac:dyDescent="0.25">
      <c r="D228" t="s">
        <v>153</v>
      </c>
      <c r="E228" t="s">
        <v>131</v>
      </c>
      <c r="F228" s="4">
        <f>SUM(G228:L228)</f>
        <v>1683</v>
      </c>
      <c r="G228" s="4">
        <v>0</v>
      </c>
      <c r="H228" s="4">
        <v>0</v>
      </c>
      <c r="I228" s="161">
        <v>133</v>
      </c>
      <c r="J228" s="161">
        <v>365</v>
      </c>
      <c r="K228" s="161">
        <v>385</v>
      </c>
      <c r="L228" s="161">
        <v>800</v>
      </c>
    </row>
    <row r="229" spans="4:12" x14ac:dyDescent="0.25">
      <c r="D229" t="s">
        <v>153</v>
      </c>
      <c r="E229" t="s">
        <v>133</v>
      </c>
      <c r="F229" s="4">
        <f>SUM(G229:L229)</f>
        <v>1783</v>
      </c>
      <c r="G229" s="4">
        <v>0</v>
      </c>
      <c r="H229" s="4">
        <v>0</v>
      </c>
      <c r="I229" s="161">
        <v>155</v>
      </c>
      <c r="J229" s="161">
        <v>533</v>
      </c>
      <c r="K229" s="161">
        <v>443</v>
      </c>
      <c r="L229" s="161">
        <v>652</v>
      </c>
    </row>
    <row r="230" spans="4:12" x14ac:dyDescent="0.25">
      <c r="E230" t="s">
        <v>121</v>
      </c>
      <c r="F230" s="150">
        <f t="shared" ref="F230:L230" si="36">F226-(F228+F229)</f>
        <v>745</v>
      </c>
      <c r="G230" s="150">
        <f t="shared" si="36"/>
        <v>0</v>
      </c>
      <c r="H230" s="150">
        <f t="shared" si="36"/>
        <v>0</v>
      </c>
      <c r="I230" s="150">
        <f t="shared" si="36"/>
        <v>88</v>
      </c>
      <c r="J230" s="150">
        <f t="shared" si="36"/>
        <v>240</v>
      </c>
      <c r="K230" s="150">
        <f t="shared" si="36"/>
        <v>199</v>
      </c>
      <c r="L230" s="150">
        <f t="shared" si="36"/>
        <v>218</v>
      </c>
    </row>
    <row r="232" spans="4:12" x14ac:dyDescent="0.25">
      <c r="D232" t="s">
        <v>154</v>
      </c>
      <c r="E232" t="s">
        <v>98</v>
      </c>
      <c r="F232" s="4">
        <f>SUM(G232:L232)</f>
        <v>9236</v>
      </c>
      <c r="G232" s="161">
        <v>682</v>
      </c>
      <c r="H232" s="161">
        <v>740</v>
      </c>
      <c r="I232" s="161">
        <v>1866</v>
      </c>
      <c r="J232" s="161">
        <v>3137</v>
      </c>
      <c r="K232" s="161">
        <v>2014</v>
      </c>
      <c r="L232" s="161">
        <v>797</v>
      </c>
    </row>
    <row r="233" spans="4:12" x14ac:dyDescent="0.25">
      <c r="D233" t="s">
        <v>154</v>
      </c>
      <c r="E233" t="s">
        <v>181</v>
      </c>
      <c r="F233" s="4">
        <f>SUM(G233:L233)</f>
        <v>1585</v>
      </c>
      <c r="G233" s="161">
        <v>75</v>
      </c>
      <c r="H233" s="161">
        <v>73</v>
      </c>
      <c r="I233" s="161">
        <v>239</v>
      </c>
      <c r="J233" s="161">
        <v>544</v>
      </c>
      <c r="K233" s="161">
        <v>453</v>
      </c>
      <c r="L233" s="161">
        <v>201</v>
      </c>
    </row>
    <row r="234" spans="4:12" x14ac:dyDescent="0.25">
      <c r="D234" t="s">
        <v>154</v>
      </c>
      <c r="E234" t="s">
        <v>131</v>
      </c>
      <c r="F234" s="4">
        <f>SUM(G234:L234)</f>
        <v>4639</v>
      </c>
      <c r="G234" s="161">
        <v>242</v>
      </c>
      <c r="H234" s="161">
        <v>277</v>
      </c>
      <c r="I234" s="161">
        <v>771</v>
      </c>
      <c r="J234" s="161">
        <v>1639</v>
      </c>
      <c r="K234" s="161">
        <v>1194</v>
      </c>
      <c r="L234" s="161">
        <v>516</v>
      </c>
    </row>
    <row r="235" spans="4:12" x14ac:dyDescent="0.25">
      <c r="D235" t="s">
        <v>154</v>
      </c>
      <c r="E235" t="s">
        <v>133</v>
      </c>
      <c r="F235" s="4">
        <f>SUM(G235:L235)</f>
        <v>3757</v>
      </c>
      <c r="G235" s="161">
        <v>341</v>
      </c>
      <c r="H235" s="161">
        <v>358</v>
      </c>
      <c r="I235" s="161">
        <v>804</v>
      </c>
      <c r="J235" s="161">
        <v>1264</v>
      </c>
      <c r="K235" s="161">
        <v>730</v>
      </c>
      <c r="L235" s="161">
        <v>260</v>
      </c>
    </row>
    <row r="236" spans="4:12" x14ac:dyDescent="0.25">
      <c r="E236" t="s">
        <v>121</v>
      </c>
      <c r="F236" s="150">
        <f t="shared" ref="F236:L236" si="37">F232-(F234+F235)</f>
        <v>840</v>
      </c>
      <c r="G236" s="150">
        <f t="shared" si="37"/>
        <v>99</v>
      </c>
      <c r="H236" s="150">
        <f t="shared" si="37"/>
        <v>105</v>
      </c>
      <c r="I236" s="150">
        <f t="shared" si="37"/>
        <v>291</v>
      </c>
      <c r="J236" s="150">
        <f t="shared" si="37"/>
        <v>234</v>
      </c>
      <c r="K236" s="150">
        <f t="shared" si="37"/>
        <v>90</v>
      </c>
      <c r="L236" s="150">
        <f t="shared" si="37"/>
        <v>21</v>
      </c>
    </row>
    <row r="238" spans="4:12" x14ac:dyDescent="0.25">
      <c r="D238" t="s">
        <v>155</v>
      </c>
      <c r="E238" t="s">
        <v>98</v>
      </c>
      <c r="F238" s="4">
        <f>SUM(G238:L238)</f>
        <v>8608</v>
      </c>
      <c r="G238" s="161">
        <v>606</v>
      </c>
      <c r="H238" s="161">
        <v>2293</v>
      </c>
      <c r="I238" s="161">
        <v>1204</v>
      </c>
      <c r="J238" s="161">
        <v>1433</v>
      </c>
      <c r="K238" s="161">
        <v>2158</v>
      </c>
      <c r="L238" s="161">
        <v>914</v>
      </c>
    </row>
    <row r="239" spans="4:12" x14ac:dyDescent="0.25">
      <c r="D239" t="s">
        <v>155</v>
      </c>
      <c r="E239" t="s">
        <v>181</v>
      </c>
      <c r="F239" s="4">
        <f>SUM(G239:L239)</f>
        <v>1549</v>
      </c>
      <c r="G239" s="161">
        <v>75</v>
      </c>
      <c r="H239" s="161">
        <v>333</v>
      </c>
      <c r="I239" s="161">
        <v>189</v>
      </c>
      <c r="J239" s="161">
        <v>230</v>
      </c>
      <c r="K239" s="161">
        <v>467</v>
      </c>
      <c r="L239" s="161">
        <v>255</v>
      </c>
    </row>
    <row r="240" spans="4:12" x14ac:dyDescent="0.25">
      <c r="D240" t="s">
        <v>155</v>
      </c>
      <c r="E240" t="s">
        <v>131</v>
      </c>
      <c r="F240" s="4">
        <f>SUM(G240:L240)</f>
        <v>4383</v>
      </c>
      <c r="G240" s="161">
        <v>231</v>
      </c>
      <c r="H240" s="161">
        <v>1110</v>
      </c>
      <c r="I240" s="161">
        <v>537</v>
      </c>
      <c r="J240" s="161">
        <v>711</v>
      </c>
      <c r="K240" s="161">
        <v>1213</v>
      </c>
      <c r="L240" s="161">
        <v>581</v>
      </c>
    </row>
    <row r="241" spans="4:12" x14ac:dyDescent="0.25">
      <c r="D241" t="s">
        <v>155</v>
      </c>
      <c r="E241" t="s">
        <v>133</v>
      </c>
      <c r="F241" s="4">
        <f>SUM(G241:L241)</f>
        <v>3477</v>
      </c>
      <c r="G241" s="161">
        <v>293</v>
      </c>
      <c r="H241" s="161">
        <v>939</v>
      </c>
      <c r="I241" s="161">
        <v>507</v>
      </c>
      <c r="J241" s="161">
        <v>613</v>
      </c>
      <c r="K241" s="161">
        <v>828</v>
      </c>
      <c r="L241" s="161">
        <v>297</v>
      </c>
    </row>
    <row r="242" spans="4:12" x14ac:dyDescent="0.25">
      <c r="E242" t="s">
        <v>121</v>
      </c>
      <c r="F242" s="150">
        <f t="shared" ref="F242:L242" si="38">F238-(F240+F241)</f>
        <v>748</v>
      </c>
      <c r="G242" s="150">
        <f t="shared" si="38"/>
        <v>82</v>
      </c>
      <c r="H242" s="150">
        <f t="shared" si="38"/>
        <v>244</v>
      </c>
      <c r="I242" s="150">
        <f t="shared" si="38"/>
        <v>160</v>
      </c>
      <c r="J242" s="150">
        <f t="shared" si="38"/>
        <v>109</v>
      </c>
      <c r="K242" s="150">
        <f t="shared" si="38"/>
        <v>117</v>
      </c>
      <c r="L242" s="150">
        <f t="shared" si="38"/>
        <v>36</v>
      </c>
    </row>
    <row r="244" spans="4:12" x14ac:dyDescent="0.25">
      <c r="D244" t="s">
        <v>156</v>
      </c>
      <c r="E244" t="s">
        <v>98</v>
      </c>
      <c r="F244" s="4">
        <f>SUM(G244:L244)</f>
        <v>6739</v>
      </c>
      <c r="G244" s="161">
        <v>436</v>
      </c>
      <c r="H244" s="161">
        <v>2396</v>
      </c>
      <c r="I244" s="161">
        <v>1072</v>
      </c>
      <c r="J244" s="161">
        <v>1361</v>
      </c>
      <c r="K244" s="161">
        <v>877</v>
      </c>
      <c r="L244" s="161">
        <v>597</v>
      </c>
    </row>
    <row r="245" spans="4:12" x14ac:dyDescent="0.25">
      <c r="D245" t="s">
        <v>156</v>
      </c>
      <c r="E245" t="s">
        <v>181</v>
      </c>
      <c r="F245" s="4">
        <f>SUM(G245:L245)</f>
        <v>1363</v>
      </c>
      <c r="G245" s="161">
        <v>74</v>
      </c>
      <c r="H245" s="161">
        <v>437</v>
      </c>
      <c r="I245" s="161">
        <v>191</v>
      </c>
      <c r="J245" s="161">
        <v>289</v>
      </c>
      <c r="K245" s="161">
        <v>211</v>
      </c>
      <c r="L245" s="161">
        <v>161</v>
      </c>
    </row>
    <row r="246" spans="4:12" x14ac:dyDescent="0.25">
      <c r="D246" t="s">
        <v>156</v>
      </c>
      <c r="E246" t="s">
        <v>131</v>
      </c>
      <c r="F246" s="4">
        <f>SUM(G246:L246)</f>
        <v>3887</v>
      </c>
      <c r="G246" s="161">
        <v>202</v>
      </c>
      <c r="H246" s="161">
        <v>1219</v>
      </c>
      <c r="I246" s="161">
        <v>590</v>
      </c>
      <c r="J246" s="161">
        <v>884</v>
      </c>
      <c r="K246" s="161">
        <v>571</v>
      </c>
      <c r="L246" s="161">
        <v>421</v>
      </c>
    </row>
    <row r="247" spans="4:12" x14ac:dyDescent="0.25">
      <c r="D247" t="s">
        <v>156</v>
      </c>
      <c r="E247" t="s">
        <v>133</v>
      </c>
      <c r="F247" s="4">
        <f>SUM(G247:L247)</f>
        <v>2569</v>
      </c>
      <c r="G247" s="161">
        <v>198</v>
      </c>
      <c r="H247" s="161">
        <v>1067</v>
      </c>
      <c r="I247" s="161">
        <v>422</v>
      </c>
      <c r="J247" s="161">
        <v>437</v>
      </c>
      <c r="K247" s="161">
        <v>284</v>
      </c>
      <c r="L247" s="161">
        <v>161</v>
      </c>
    </row>
    <row r="248" spans="4:12" x14ac:dyDescent="0.25">
      <c r="E248" t="s">
        <v>121</v>
      </c>
      <c r="F248" s="150">
        <f t="shared" ref="F248:L248" si="39">F244-(F246+F247)</f>
        <v>283</v>
      </c>
      <c r="G248" s="150">
        <f t="shared" si="39"/>
        <v>36</v>
      </c>
      <c r="H248" s="150">
        <f t="shared" si="39"/>
        <v>110</v>
      </c>
      <c r="I248" s="150">
        <f t="shared" si="39"/>
        <v>60</v>
      </c>
      <c r="J248" s="150">
        <f t="shared" si="39"/>
        <v>40</v>
      </c>
      <c r="K248" s="150">
        <f t="shared" si="39"/>
        <v>22</v>
      </c>
      <c r="L248" s="150">
        <f t="shared" si="39"/>
        <v>15</v>
      </c>
    </row>
    <row r="250" spans="4:12" x14ac:dyDescent="0.25">
      <c r="D250" t="s">
        <v>157</v>
      </c>
      <c r="E250" t="s">
        <v>98</v>
      </c>
      <c r="F250" s="4">
        <f>SUM(G250:L250)</f>
        <v>8491</v>
      </c>
      <c r="G250" s="4">
        <v>0</v>
      </c>
      <c r="H250" s="4">
        <v>0</v>
      </c>
      <c r="I250" s="161">
        <v>590</v>
      </c>
      <c r="J250" s="161">
        <v>1230</v>
      </c>
      <c r="K250" s="161">
        <v>1863</v>
      </c>
      <c r="L250" s="161">
        <v>4808</v>
      </c>
    </row>
    <row r="251" spans="4:12" x14ac:dyDescent="0.25">
      <c r="D251" t="s">
        <v>157</v>
      </c>
      <c r="E251" t="s">
        <v>181</v>
      </c>
      <c r="F251" s="4">
        <f>SUM(G251:L251)</f>
        <v>1396</v>
      </c>
      <c r="G251" s="4">
        <v>0</v>
      </c>
      <c r="H251" s="4">
        <v>0</v>
      </c>
      <c r="I251" s="161">
        <v>86</v>
      </c>
      <c r="J251" s="161">
        <v>134</v>
      </c>
      <c r="K251" s="161">
        <v>259</v>
      </c>
      <c r="L251" s="161">
        <v>917</v>
      </c>
    </row>
    <row r="252" spans="4:12" x14ac:dyDescent="0.25">
      <c r="D252" t="s">
        <v>157</v>
      </c>
      <c r="E252" t="s">
        <v>131</v>
      </c>
      <c r="F252" s="4">
        <f>SUM(G252:L252)</f>
        <v>4378</v>
      </c>
      <c r="G252" s="4">
        <v>0</v>
      </c>
      <c r="H252" s="4">
        <v>0</v>
      </c>
      <c r="I252" s="161">
        <v>281</v>
      </c>
      <c r="J252" s="161">
        <v>518</v>
      </c>
      <c r="K252" s="161">
        <v>864</v>
      </c>
      <c r="L252" s="161">
        <v>2715</v>
      </c>
    </row>
    <row r="253" spans="4:12" x14ac:dyDescent="0.25">
      <c r="D253" t="s">
        <v>157</v>
      </c>
      <c r="E253" t="s">
        <v>133</v>
      </c>
      <c r="F253" s="4">
        <f>SUM(G253:L253)</f>
        <v>3216</v>
      </c>
      <c r="G253" s="4">
        <v>0</v>
      </c>
      <c r="H253" s="4">
        <v>0</v>
      </c>
      <c r="I253" s="161">
        <v>202</v>
      </c>
      <c r="J253" s="161">
        <v>511</v>
      </c>
      <c r="K253" s="161">
        <v>741</v>
      </c>
      <c r="L253" s="161">
        <v>1762</v>
      </c>
    </row>
    <row r="254" spans="4:12" x14ac:dyDescent="0.25">
      <c r="E254" t="s">
        <v>121</v>
      </c>
      <c r="F254" s="150">
        <f>F250-(F252+F253)</f>
        <v>897</v>
      </c>
      <c r="G254" s="150">
        <f t="shared" ref="G254:L254" si="40">G250-(G252+G253)</f>
        <v>0</v>
      </c>
      <c r="H254" s="150">
        <f t="shared" si="40"/>
        <v>0</v>
      </c>
      <c r="I254" s="150">
        <f t="shared" si="40"/>
        <v>107</v>
      </c>
      <c r="J254" s="150">
        <f t="shared" si="40"/>
        <v>201</v>
      </c>
      <c r="K254" s="150">
        <f t="shared" si="40"/>
        <v>258</v>
      </c>
      <c r="L254" s="150">
        <f t="shared" si="40"/>
        <v>331</v>
      </c>
    </row>
    <row r="256" spans="4:12" x14ac:dyDescent="0.25">
      <c r="D256" t="s">
        <v>158</v>
      </c>
      <c r="E256" t="s">
        <v>98</v>
      </c>
    </row>
    <row r="257" spans="2:12" x14ac:dyDescent="0.25">
      <c r="D257" t="s">
        <v>158</v>
      </c>
      <c r="E257" t="s">
        <v>181</v>
      </c>
    </row>
    <row r="258" spans="2:12" x14ac:dyDescent="0.25">
      <c r="D258" t="s">
        <v>158</v>
      </c>
      <c r="E258" t="s">
        <v>131</v>
      </c>
    </row>
    <row r="259" spans="2:12" x14ac:dyDescent="0.25">
      <c r="D259" t="s">
        <v>158</v>
      </c>
      <c r="E259" t="s">
        <v>133</v>
      </c>
    </row>
    <row r="260" spans="2:12" x14ac:dyDescent="0.25">
      <c r="E260" t="s">
        <v>121</v>
      </c>
      <c r="F260" s="150">
        <f t="shared" ref="F260:L260" si="41">F256-(F258+F259)</f>
        <v>0</v>
      </c>
      <c r="G260" s="150">
        <f t="shared" si="41"/>
        <v>0</v>
      </c>
      <c r="H260" s="150">
        <f t="shared" si="41"/>
        <v>0</v>
      </c>
      <c r="I260" s="150">
        <f t="shared" si="41"/>
        <v>0</v>
      </c>
      <c r="J260" s="150">
        <f t="shared" si="41"/>
        <v>0</v>
      </c>
      <c r="K260" s="150">
        <f t="shared" si="41"/>
        <v>0</v>
      </c>
      <c r="L260" s="150">
        <f t="shared" si="41"/>
        <v>0</v>
      </c>
    </row>
    <row r="262" spans="2:12" x14ac:dyDescent="0.25">
      <c r="D262" t="s">
        <v>159</v>
      </c>
      <c r="E262" t="s">
        <v>98</v>
      </c>
    </row>
    <row r="263" spans="2:12" x14ac:dyDescent="0.25">
      <c r="D263" t="s">
        <v>159</v>
      </c>
      <c r="E263" t="s">
        <v>181</v>
      </c>
    </row>
    <row r="264" spans="2:12" x14ac:dyDescent="0.25">
      <c r="D264" t="s">
        <v>159</v>
      </c>
      <c r="E264" t="s">
        <v>131</v>
      </c>
    </row>
    <row r="265" spans="2:12" x14ac:dyDescent="0.25">
      <c r="D265" t="s">
        <v>159</v>
      </c>
      <c r="E265" t="s">
        <v>133</v>
      </c>
    </row>
    <row r="266" spans="2:12" x14ac:dyDescent="0.25">
      <c r="E266" t="s">
        <v>121</v>
      </c>
      <c r="F266" s="150">
        <f t="shared" ref="F266:L266" si="42">F262-(F264+F265)</f>
        <v>0</v>
      </c>
      <c r="G266" s="150">
        <f t="shared" si="42"/>
        <v>0</v>
      </c>
      <c r="H266" s="150">
        <f t="shared" si="42"/>
        <v>0</v>
      </c>
      <c r="I266" s="150">
        <f t="shared" si="42"/>
        <v>0</v>
      </c>
      <c r="J266" s="150">
        <f t="shared" si="42"/>
        <v>0</v>
      </c>
      <c r="K266" s="150">
        <f t="shared" si="42"/>
        <v>0</v>
      </c>
      <c r="L266" s="150">
        <f t="shared" si="42"/>
        <v>0</v>
      </c>
    </row>
    <row r="269" spans="2:12" x14ac:dyDescent="0.25">
      <c r="F269" s="4" t="s">
        <v>107</v>
      </c>
      <c r="G269" s="4" t="s">
        <v>108</v>
      </c>
      <c r="H269" s="4" t="s">
        <v>109</v>
      </c>
      <c r="I269" s="4" t="s">
        <v>110</v>
      </c>
      <c r="J269" s="4" t="s">
        <v>111</v>
      </c>
      <c r="K269" s="4" t="s">
        <v>112</v>
      </c>
      <c r="L269" s="4" t="s">
        <v>113</v>
      </c>
    </row>
    <row r="270" spans="2:12" x14ac:dyDescent="0.25">
      <c r="B270" t="s">
        <v>225</v>
      </c>
      <c r="D270" t="s">
        <v>160</v>
      </c>
      <c r="E270" t="s">
        <v>98</v>
      </c>
      <c r="F270" s="4">
        <f>SUM(G270:L270)</f>
        <v>10206</v>
      </c>
      <c r="G270" s="4">
        <v>0</v>
      </c>
      <c r="H270" s="4">
        <v>0</v>
      </c>
      <c r="I270" s="161">
        <v>1281</v>
      </c>
      <c r="J270" s="161">
        <v>3989</v>
      </c>
      <c r="K270" s="161">
        <v>2617</v>
      </c>
      <c r="L270" s="161">
        <v>2319</v>
      </c>
    </row>
    <row r="271" spans="2:12" x14ac:dyDescent="0.25">
      <c r="D271" t="s">
        <v>160</v>
      </c>
      <c r="E271" t="s">
        <v>181</v>
      </c>
      <c r="F271" s="4">
        <f>SUM(G271:L271)</f>
        <v>1136</v>
      </c>
      <c r="G271" s="4">
        <v>0</v>
      </c>
      <c r="H271" s="4">
        <v>0</v>
      </c>
      <c r="I271" s="161">
        <v>37</v>
      </c>
      <c r="J271" s="161">
        <v>223</v>
      </c>
      <c r="K271" s="161">
        <v>314</v>
      </c>
      <c r="L271" s="161">
        <v>562</v>
      </c>
    </row>
    <row r="272" spans="2:12" x14ac:dyDescent="0.25">
      <c r="D272" t="s">
        <v>160</v>
      </c>
      <c r="E272" t="s">
        <v>114</v>
      </c>
      <c r="F272" s="4">
        <f>SUM(G272:L272)</f>
        <v>3600</v>
      </c>
      <c r="G272" s="4">
        <v>0</v>
      </c>
      <c r="H272" s="4">
        <v>0</v>
      </c>
      <c r="I272" s="150">
        <v>285</v>
      </c>
      <c r="J272" s="150">
        <v>960</v>
      </c>
      <c r="K272" s="150">
        <v>1035</v>
      </c>
      <c r="L272" s="150">
        <v>1320</v>
      </c>
    </row>
    <row r="273" spans="4:12" x14ac:dyDescent="0.25">
      <c r="D273" t="s">
        <v>160</v>
      </c>
      <c r="E273" t="s">
        <v>116</v>
      </c>
      <c r="F273" s="4">
        <f>SUM(G273:L273)</f>
        <v>4144</v>
      </c>
      <c r="G273" s="4">
        <v>0</v>
      </c>
      <c r="H273" s="4">
        <v>0</v>
      </c>
      <c r="I273" s="150">
        <v>457</v>
      </c>
      <c r="J273" s="150">
        <v>1860</v>
      </c>
      <c r="K273" s="150">
        <v>1124</v>
      </c>
      <c r="L273" s="150">
        <v>703</v>
      </c>
    </row>
    <row r="274" spans="4:12" x14ac:dyDescent="0.25">
      <c r="E274" t="s">
        <v>121</v>
      </c>
      <c r="F274" s="150">
        <f t="shared" ref="F274:L274" si="43">F270-(F272+F273)</f>
        <v>2462</v>
      </c>
      <c r="G274" s="150">
        <f t="shared" si="43"/>
        <v>0</v>
      </c>
      <c r="H274" s="150">
        <f t="shared" si="43"/>
        <v>0</v>
      </c>
      <c r="I274" s="150">
        <f t="shared" si="43"/>
        <v>539</v>
      </c>
      <c r="J274" s="150">
        <f t="shared" si="43"/>
        <v>1169</v>
      </c>
      <c r="K274" s="150">
        <f t="shared" si="43"/>
        <v>458</v>
      </c>
      <c r="L274" s="150">
        <f t="shared" si="43"/>
        <v>296</v>
      </c>
    </row>
    <row r="276" spans="4:12" x14ac:dyDescent="0.25">
      <c r="D276" t="s">
        <v>161</v>
      </c>
      <c r="E276" t="s">
        <v>98</v>
      </c>
      <c r="F276" s="4">
        <f>SUM(G276:L276)</f>
        <v>6156</v>
      </c>
      <c r="G276" s="4">
        <v>0</v>
      </c>
      <c r="H276" s="4">
        <v>0</v>
      </c>
      <c r="I276" s="150">
        <v>1085</v>
      </c>
      <c r="J276" s="150">
        <v>2405</v>
      </c>
      <c r="K276" s="150">
        <v>1344</v>
      </c>
      <c r="L276" s="150">
        <v>1322</v>
      </c>
    </row>
    <row r="277" spans="4:12" x14ac:dyDescent="0.25">
      <c r="D277" t="s">
        <v>161</v>
      </c>
      <c r="E277" t="s">
        <v>181</v>
      </c>
      <c r="F277" s="4">
        <f>SUM(G277:L277)</f>
        <v>996</v>
      </c>
      <c r="G277" s="4">
        <v>0</v>
      </c>
      <c r="H277" s="4">
        <v>0</v>
      </c>
      <c r="I277" s="161">
        <v>63</v>
      </c>
      <c r="J277" s="161">
        <v>279</v>
      </c>
      <c r="K277" s="161">
        <v>296</v>
      </c>
      <c r="L277" s="161">
        <v>358</v>
      </c>
    </row>
    <row r="278" spans="4:12" x14ac:dyDescent="0.25">
      <c r="D278" t="s">
        <v>161</v>
      </c>
      <c r="E278" t="s">
        <v>114</v>
      </c>
      <c r="F278" s="4">
        <f>SUM(G278:L278)</f>
        <v>2188</v>
      </c>
      <c r="G278" s="4">
        <v>0</v>
      </c>
      <c r="H278" s="4">
        <v>0</v>
      </c>
      <c r="I278" s="161">
        <v>195</v>
      </c>
      <c r="J278" s="161">
        <v>777</v>
      </c>
      <c r="K278" s="161">
        <v>563</v>
      </c>
      <c r="L278" s="161">
        <v>653</v>
      </c>
    </row>
    <row r="279" spans="4:12" x14ac:dyDescent="0.25">
      <c r="D279" t="s">
        <v>161</v>
      </c>
      <c r="E279" t="s">
        <v>116</v>
      </c>
      <c r="F279" s="4">
        <f>SUM(G279:L279)</f>
        <v>2725</v>
      </c>
      <c r="G279" s="4">
        <v>0</v>
      </c>
      <c r="H279" s="4">
        <v>0</v>
      </c>
      <c r="I279" s="161">
        <v>520</v>
      </c>
      <c r="J279" s="161">
        <v>1120</v>
      </c>
      <c r="K279" s="161">
        <v>564</v>
      </c>
      <c r="L279" s="161">
        <v>521</v>
      </c>
    </row>
    <row r="280" spans="4:12" x14ac:dyDescent="0.25">
      <c r="E280" t="s">
        <v>121</v>
      </c>
      <c r="F280" s="150">
        <f t="shared" ref="F280:L280" si="44">F276-(F278+F279)</f>
        <v>1243</v>
      </c>
      <c r="G280" s="150">
        <f t="shared" si="44"/>
        <v>0</v>
      </c>
      <c r="H280" s="150">
        <f t="shared" si="44"/>
        <v>0</v>
      </c>
      <c r="I280" s="150">
        <f t="shared" si="44"/>
        <v>370</v>
      </c>
      <c r="J280" s="150">
        <f t="shared" si="44"/>
        <v>508</v>
      </c>
      <c r="K280" s="150">
        <f t="shared" si="44"/>
        <v>217</v>
      </c>
      <c r="L280" s="150">
        <f t="shared" si="44"/>
        <v>148</v>
      </c>
    </row>
    <row r="282" spans="4:12" x14ac:dyDescent="0.25">
      <c r="D282" t="s">
        <v>165</v>
      </c>
      <c r="F282" s="150">
        <f>SUM(G282:L282)</f>
        <v>30906</v>
      </c>
      <c r="G282" s="161">
        <v>2660</v>
      </c>
      <c r="H282" s="161">
        <v>4050</v>
      </c>
      <c r="I282" s="161">
        <v>5463</v>
      </c>
      <c r="J282" s="161">
        <v>9234</v>
      </c>
      <c r="K282" s="161">
        <v>6312</v>
      </c>
      <c r="L282" s="161">
        <v>3187</v>
      </c>
    </row>
    <row r="283" spans="4:12" x14ac:dyDescent="0.25">
      <c r="D283" t="s">
        <v>165</v>
      </c>
      <c r="E283" t="s">
        <v>181</v>
      </c>
      <c r="F283" s="150">
        <f t="shared" ref="F283:F285" si="45">SUM(G283:L283)</f>
        <v>4090</v>
      </c>
      <c r="G283" s="161">
        <v>170</v>
      </c>
      <c r="H283" s="161">
        <v>408</v>
      </c>
      <c r="I283" s="161">
        <v>440</v>
      </c>
      <c r="J283" s="161">
        <v>1167</v>
      </c>
      <c r="K283" s="161">
        <v>1136</v>
      </c>
      <c r="L283" s="161">
        <v>769</v>
      </c>
    </row>
    <row r="284" spans="4:12" x14ac:dyDescent="0.25">
      <c r="D284" t="s">
        <v>165</v>
      </c>
      <c r="E284" t="s">
        <v>114</v>
      </c>
      <c r="F284" s="150">
        <f t="shared" si="45"/>
        <v>13063</v>
      </c>
      <c r="G284" s="161">
        <v>673</v>
      </c>
      <c r="H284" s="161">
        <v>1598</v>
      </c>
      <c r="I284" s="161">
        <v>1772</v>
      </c>
      <c r="J284" s="161">
        <v>3866</v>
      </c>
      <c r="K284" s="161">
        <v>3227</v>
      </c>
      <c r="L284" s="161">
        <v>1927</v>
      </c>
    </row>
    <row r="285" spans="4:12" x14ac:dyDescent="0.25">
      <c r="D285" t="s">
        <v>165</v>
      </c>
      <c r="E285" t="s">
        <v>116</v>
      </c>
      <c r="F285" s="150">
        <f t="shared" si="45"/>
        <v>14767</v>
      </c>
      <c r="G285" s="161">
        <v>1393</v>
      </c>
      <c r="H285" s="161">
        <v>2021</v>
      </c>
      <c r="I285" s="161">
        <v>2974</v>
      </c>
      <c r="J285" s="161">
        <v>4539</v>
      </c>
      <c r="K285" s="161">
        <v>2695</v>
      </c>
      <c r="L285" s="161">
        <v>1145</v>
      </c>
    </row>
    <row r="286" spans="4:12" x14ac:dyDescent="0.25">
      <c r="E286" t="s">
        <v>121</v>
      </c>
      <c r="F286" s="150">
        <f t="shared" ref="F286:L286" si="46">F282-(F284+F285)</f>
        <v>3076</v>
      </c>
      <c r="G286" s="150">
        <f t="shared" si="46"/>
        <v>594</v>
      </c>
      <c r="H286" s="150">
        <f t="shared" si="46"/>
        <v>431</v>
      </c>
      <c r="I286" s="150">
        <f t="shared" si="46"/>
        <v>717</v>
      </c>
      <c r="J286" s="150">
        <f t="shared" si="46"/>
        <v>829</v>
      </c>
      <c r="K286" s="150">
        <f t="shared" si="46"/>
        <v>390</v>
      </c>
      <c r="L286" s="150">
        <f t="shared" si="46"/>
        <v>115</v>
      </c>
    </row>
    <row r="289" spans="4:13" x14ac:dyDescent="0.25">
      <c r="D289" t="s">
        <v>162</v>
      </c>
      <c r="E289" t="s">
        <v>98</v>
      </c>
      <c r="F289" s="4">
        <f>SUM(G289:L289)</f>
        <v>1599</v>
      </c>
      <c r="G289" s="161">
        <v>148</v>
      </c>
      <c r="H289" s="161">
        <v>87</v>
      </c>
      <c r="I289" s="161">
        <v>299</v>
      </c>
      <c r="J289" s="161">
        <v>496</v>
      </c>
      <c r="K289" s="161">
        <v>393</v>
      </c>
      <c r="L289" s="161">
        <v>176</v>
      </c>
      <c r="M289" s="161"/>
    </row>
    <row r="290" spans="4:13" x14ac:dyDescent="0.25">
      <c r="D290" t="s">
        <v>162</v>
      </c>
      <c r="E290" t="s">
        <v>181</v>
      </c>
      <c r="F290" s="4">
        <f>SUM(G290:L290)</f>
        <v>447</v>
      </c>
      <c r="G290" s="161">
        <v>30</v>
      </c>
      <c r="H290" s="161">
        <v>15</v>
      </c>
      <c r="I290" s="161">
        <v>70</v>
      </c>
      <c r="J290" s="161">
        <v>133</v>
      </c>
      <c r="K290" s="161">
        <v>142</v>
      </c>
      <c r="L290" s="161">
        <v>57</v>
      </c>
      <c r="M290" s="161"/>
    </row>
    <row r="291" spans="4:13" x14ac:dyDescent="0.25">
      <c r="D291" t="s">
        <v>162</v>
      </c>
      <c r="E291" t="s">
        <v>114</v>
      </c>
      <c r="F291" s="4">
        <f>SUM(G291:L291)</f>
        <v>997</v>
      </c>
      <c r="G291" s="161">
        <v>73</v>
      </c>
      <c r="H291" s="161">
        <v>49</v>
      </c>
      <c r="I291" s="161">
        <v>192</v>
      </c>
      <c r="J291" s="161">
        <v>272</v>
      </c>
      <c r="K291" s="161">
        <v>279</v>
      </c>
      <c r="L291" s="161">
        <v>132</v>
      </c>
    </row>
    <row r="292" spans="4:13" x14ac:dyDescent="0.25">
      <c r="D292" t="s">
        <v>162</v>
      </c>
      <c r="E292" t="s">
        <v>116</v>
      </c>
      <c r="F292" s="4">
        <f>SUM(G292:L292)</f>
        <v>468</v>
      </c>
      <c r="G292" s="161">
        <v>48</v>
      </c>
      <c r="H292" s="161">
        <v>29</v>
      </c>
      <c r="I292" s="161">
        <v>70</v>
      </c>
      <c r="J292" s="161">
        <v>185</v>
      </c>
      <c r="K292" s="161">
        <v>101</v>
      </c>
      <c r="L292" s="161">
        <v>35</v>
      </c>
    </row>
    <row r="293" spans="4:13" x14ac:dyDescent="0.25">
      <c r="E293" t="s">
        <v>121</v>
      </c>
      <c r="F293" s="150">
        <f t="shared" ref="F293:L293" si="47">F289-(F291+F292)</f>
        <v>134</v>
      </c>
      <c r="G293" s="150">
        <f t="shared" si="47"/>
        <v>27</v>
      </c>
      <c r="H293" s="150">
        <f t="shared" si="47"/>
        <v>9</v>
      </c>
      <c r="I293" s="150">
        <f t="shared" si="47"/>
        <v>37</v>
      </c>
      <c r="J293" s="150">
        <f t="shared" si="47"/>
        <v>39</v>
      </c>
      <c r="K293" s="150">
        <f t="shared" si="47"/>
        <v>13</v>
      </c>
      <c r="L293" s="150">
        <f t="shared" si="47"/>
        <v>9</v>
      </c>
    </row>
    <row r="295" spans="4:13" x14ac:dyDescent="0.25">
      <c r="D295" t="s">
        <v>163</v>
      </c>
      <c r="E295" t="s">
        <v>98</v>
      </c>
      <c r="F295" s="4">
        <f>SUM(G295:L295)</f>
        <v>1299</v>
      </c>
      <c r="G295" s="161">
        <v>117</v>
      </c>
      <c r="H295" s="161">
        <v>107</v>
      </c>
      <c r="I295" s="161">
        <v>173</v>
      </c>
      <c r="J295" s="161">
        <v>364</v>
      </c>
      <c r="K295" s="161">
        <v>355</v>
      </c>
      <c r="L295" s="161">
        <v>183</v>
      </c>
    </row>
    <row r="296" spans="4:13" x14ac:dyDescent="0.25">
      <c r="D296" t="s">
        <v>163</v>
      </c>
      <c r="E296" t="s">
        <v>181</v>
      </c>
      <c r="F296" s="4">
        <f>SUM(G296:L296)</f>
        <v>551</v>
      </c>
      <c r="G296" s="161">
        <v>16</v>
      </c>
      <c r="H296" s="161">
        <v>17</v>
      </c>
      <c r="I296" s="161">
        <v>44</v>
      </c>
      <c r="J296" s="161">
        <v>129</v>
      </c>
      <c r="K296" s="161">
        <v>195</v>
      </c>
      <c r="L296" s="161">
        <v>150</v>
      </c>
    </row>
    <row r="297" spans="4:13" x14ac:dyDescent="0.25">
      <c r="D297" t="s">
        <v>163</v>
      </c>
      <c r="E297" t="s">
        <v>114</v>
      </c>
      <c r="F297" s="4">
        <f>SUM(G297:L297)</f>
        <v>697</v>
      </c>
      <c r="G297" s="161">
        <v>22</v>
      </c>
      <c r="H297" s="161">
        <v>30</v>
      </c>
      <c r="I297" s="161">
        <v>58</v>
      </c>
      <c r="J297" s="161">
        <v>172</v>
      </c>
      <c r="K297" s="161">
        <v>247</v>
      </c>
      <c r="L297" s="161">
        <v>168</v>
      </c>
    </row>
    <row r="298" spans="4:13" x14ac:dyDescent="0.25">
      <c r="D298" t="s">
        <v>163</v>
      </c>
      <c r="E298" t="s">
        <v>116</v>
      </c>
      <c r="F298" s="4">
        <f>SUM(G298:L298)</f>
        <v>540</v>
      </c>
      <c r="G298" s="161">
        <v>84</v>
      </c>
      <c r="H298" s="161">
        <v>70</v>
      </c>
      <c r="I298" s="161">
        <v>84</v>
      </c>
      <c r="J298" s="161">
        <v>183</v>
      </c>
      <c r="K298" s="161">
        <v>105</v>
      </c>
      <c r="L298" s="161">
        <v>14</v>
      </c>
    </row>
    <row r="299" spans="4:13" x14ac:dyDescent="0.25">
      <c r="E299" t="s">
        <v>121</v>
      </c>
      <c r="F299" s="150">
        <f t="shared" ref="F299:L299" si="48">F295-(F297+F298)</f>
        <v>62</v>
      </c>
      <c r="G299" s="150">
        <f t="shared" si="48"/>
        <v>11</v>
      </c>
      <c r="H299" s="150">
        <f t="shared" si="48"/>
        <v>7</v>
      </c>
      <c r="I299" s="150">
        <f t="shared" si="48"/>
        <v>31</v>
      </c>
      <c r="J299" s="150">
        <f t="shared" si="48"/>
        <v>9</v>
      </c>
      <c r="K299" s="150">
        <f t="shared" si="48"/>
        <v>3</v>
      </c>
      <c r="L299" s="150">
        <f t="shared" si="48"/>
        <v>1</v>
      </c>
    </row>
    <row r="301" spans="4:13" x14ac:dyDescent="0.25">
      <c r="D301" t="s">
        <v>164</v>
      </c>
      <c r="E301" t="s">
        <v>98</v>
      </c>
      <c r="F301" s="4">
        <f>SUM(G301:L301)</f>
        <v>2984</v>
      </c>
      <c r="G301" s="161">
        <v>356</v>
      </c>
      <c r="H301" s="161">
        <v>168</v>
      </c>
      <c r="I301" s="161">
        <v>491</v>
      </c>
      <c r="J301" s="161">
        <v>835</v>
      </c>
      <c r="K301" s="161">
        <v>738</v>
      </c>
      <c r="L301" s="161">
        <v>396</v>
      </c>
    </row>
    <row r="302" spans="4:13" x14ac:dyDescent="0.25">
      <c r="D302" t="s">
        <v>164</v>
      </c>
      <c r="E302" t="s">
        <v>181</v>
      </c>
      <c r="F302" s="4">
        <f>SUM(G302:L302)</f>
        <v>927</v>
      </c>
      <c r="G302" s="161">
        <v>24</v>
      </c>
      <c r="H302" s="161">
        <v>46</v>
      </c>
      <c r="I302" s="161">
        <v>85</v>
      </c>
      <c r="J302" s="161">
        <v>231</v>
      </c>
      <c r="K302" s="161">
        <v>326</v>
      </c>
      <c r="L302" s="161">
        <v>215</v>
      </c>
    </row>
    <row r="303" spans="4:13" x14ac:dyDescent="0.25">
      <c r="D303" t="s">
        <v>164</v>
      </c>
      <c r="E303" t="s">
        <v>114</v>
      </c>
      <c r="F303" s="4">
        <f>SUM(G303:L303)</f>
        <v>1654</v>
      </c>
      <c r="G303" s="161">
        <v>168</v>
      </c>
      <c r="H303" s="161">
        <v>77</v>
      </c>
      <c r="I303" s="161">
        <v>194</v>
      </c>
      <c r="J303" s="161">
        <v>466</v>
      </c>
      <c r="K303" s="161">
        <v>478</v>
      </c>
      <c r="L303" s="161">
        <v>271</v>
      </c>
    </row>
    <row r="304" spans="4:13" x14ac:dyDescent="0.25">
      <c r="D304" t="s">
        <v>164</v>
      </c>
      <c r="E304" t="s">
        <v>116</v>
      </c>
      <c r="F304" s="4">
        <f>SUM(G304:L304)</f>
        <v>1129</v>
      </c>
      <c r="G304" s="161">
        <v>139</v>
      </c>
      <c r="H304" s="161">
        <v>84</v>
      </c>
      <c r="I304" s="161">
        <v>242</v>
      </c>
      <c r="J304" s="161">
        <v>310</v>
      </c>
      <c r="K304" s="161">
        <v>240</v>
      </c>
      <c r="L304" s="161">
        <v>114</v>
      </c>
    </row>
    <row r="305" spans="4:12" x14ac:dyDescent="0.25">
      <c r="E305" t="s">
        <v>121</v>
      </c>
      <c r="F305" s="150">
        <f t="shared" ref="F305:L305" si="49">F301-(F303+F304)</f>
        <v>201</v>
      </c>
      <c r="G305" s="150">
        <f t="shared" si="49"/>
        <v>49</v>
      </c>
      <c r="H305" s="150">
        <f t="shared" si="49"/>
        <v>7</v>
      </c>
      <c r="I305" s="150">
        <f t="shared" si="49"/>
        <v>55</v>
      </c>
      <c r="J305" s="150">
        <f t="shared" si="49"/>
        <v>59</v>
      </c>
      <c r="K305" s="150">
        <f t="shared" si="49"/>
        <v>20</v>
      </c>
      <c r="L305" s="150">
        <f t="shared" si="49"/>
        <v>11</v>
      </c>
    </row>
    <row r="309" spans="4:12" x14ac:dyDescent="0.25">
      <c r="D309" t="s">
        <v>166</v>
      </c>
      <c r="E309" t="s">
        <v>98</v>
      </c>
      <c r="F309" s="4">
        <f>SUM(G309:L309)</f>
        <v>12582</v>
      </c>
      <c r="G309" s="4">
        <v>0</v>
      </c>
      <c r="H309" s="4">
        <v>0</v>
      </c>
      <c r="I309" s="150">
        <v>1366</v>
      </c>
      <c r="J309" s="150">
        <v>4370</v>
      </c>
      <c r="K309" s="150">
        <v>2996</v>
      </c>
      <c r="L309" s="150">
        <v>3850</v>
      </c>
    </row>
    <row r="310" spans="4:12" x14ac:dyDescent="0.25">
      <c r="D310" t="s">
        <v>166</v>
      </c>
      <c r="E310" t="s">
        <v>181</v>
      </c>
      <c r="F310" s="4">
        <f>SUM(G310:L310)</f>
        <v>1503</v>
      </c>
      <c r="G310" s="4">
        <v>0</v>
      </c>
      <c r="H310" s="4">
        <v>0</v>
      </c>
      <c r="I310" s="150">
        <v>82</v>
      </c>
      <c r="J310" s="150">
        <v>436</v>
      </c>
      <c r="K310" s="150">
        <v>378</v>
      </c>
      <c r="L310" s="150">
        <v>607</v>
      </c>
    </row>
    <row r="311" spans="4:12" x14ac:dyDescent="0.25">
      <c r="D311" t="s">
        <v>166</v>
      </c>
      <c r="E311" t="s">
        <v>123</v>
      </c>
      <c r="F311" s="4">
        <f>SUM(G311:L311)</f>
        <v>5081</v>
      </c>
      <c r="G311" s="4">
        <v>0</v>
      </c>
      <c r="H311" s="4">
        <v>0</v>
      </c>
      <c r="I311" s="150">
        <v>340</v>
      </c>
      <c r="J311" s="150">
        <v>1560</v>
      </c>
      <c r="K311" s="150">
        <v>1326</v>
      </c>
      <c r="L311" s="150">
        <v>1855</v>
      </c>
    </row>
    <row r="312" spans="4:12" x14ac:dyDescent="0.25">
      <c r="D312" t="s">
        <v>166</v>
      </c>
      <c r="E312" t="s">
        <v>125</v>
      </c>
      <c r="F312" s="4">
        <f>SUM(G312:L312)</f>
        <v>5770</v>
      </c>
      <c r="G312" s="4">
        <v>0</v>
      </c>
      <c r="H312" s="4">
        <v>0</v>
      </c>
      <c r="I312" s="161">
        <v>722</v>
      </c>
      <c r="J312" s="161">
        <v>2142</v>
      </c>
      <c r="K312" s="161">
        <v>1279</v>
      </c>
      <c r="L312" s="161">
        <v>1627</v>
      </c>
    </row>
    <row r="313" spans="4:12" x14ac:dyDescent="0.25">
      <c r="E313" t="s">
        <v>121</v>
      </c>
      <c r="F313" s="150">
        <f t="shared" ref="F313:L313" si="50">F309-(F311+F312)</f>
        <v>1731</v>
      </c>
      <c r="G313" s="150">
        <f t="shared" si="50"/>
        <v>0</v>
      </c>
      <c r="H313" s="150">
        <f t="shared" si="50"/>
        <v>0</v>
      </c>
      <c r="I313" s="150">
        <f t="shared" si="50"/>
        <v>304</v>
      </c>
      <c r="J313" s="150">
        <f t="shared" si="50"/>
        <v>668</v>
      </c>
      <c r="K313" s="150">
        <f t="shared" si="50"/>
        <v>391</v>
      </c>
      <c r="L313" s="150">
        <f t="shared" si="50"/>
        <v>368</v>
      </c>
    </row>
    <row r="315" spans="4:12" x14ac:dyDescent="0.25">
      <c r="D315" t="s">
        <v>167</v>
      </c>
      <c r="E315" t="s">
        <v>98</v>
      </c>
      <c r="F315" s="4">
        <f>SUM(G315:L315)</f>
        <v>4799</v>
      </c>
      <c r="G315" s="4">
        <v>0</v>
      </c>
      <c r="H315" s="4">
        <v>0</v>
      </c>
      <c r="I315" s="161">
        <v>845</v>
      </c>
      <c r="J315" s="161">
        <v>1034</v>
      </c>
      <c r="K315" s="161">
        <v>1115</v>
      </c>
      <c r="L315" s="161">
        <v>1805</v>
      </c>
    </row>
    <row r="316" spans="4:12" x14ac:dyDescent="0.25">
      <c r="D316" t="s">
        <v>167</v>
      </c>
      <c r="E316" t="s">
        <v>181</v>
      </c>
      <c r="F316" s="4">
        <f>SUM(G316:L316)</f>
        <v>746</v>
      </c>
      <c r="G316" s="4">
        <v>0</v>
      </c>
      <c r="H316" s="4">
        <v>0</v>
      </c>
      <c r="I316" s="161">
        <v>57</v>
      </c>
      <c r="J316" s="161">
        <v>124</v>
      </c>
      <c r="K316" s="161">
        <v>182</v>
      </c>
      <c r="L316" s="161">
        <v>383</v>
      </c>
    </row>
    <row r="317" spans="4:12" x14ac:dyDescent="0.25">
      <c r="D317" t="s">
        <v>167</v>
      </c>
      <c r="E317" t="s">
        <v>123</v>
      </c>
      <c r="F317" s="4">
        <f>SUM(G317:L317)</f>
        <v>2157</v>
      </c>
      <c r="G317" s="4">
        <v>0</v>
      </c>
      <c r="H317" s="4">
        <v>0</v>
      </c>
      <c r="I317" s="161">
        <v>232</v>
      </c>
      <c r="J317" s="161">
        <v>363</v>
      </c>
      <c r="K317" s="161">
        <v>539</v>
      </c>
      <c r="L317" s="161">
        <v>1023</v>
      </c>
    </row>
    <row r="318" spans="4:12" x14ac:dyDescent="0.25">
      <c r="D318" t="s">
        <v>167</v>
      </c>
      <c r="E318" t="s">
        <v>125</v>
      </c>
      <c r="F318" s="4">
        <f>SUM(G318:L318)</f>
        <v>2047</v>
      </c>
      <c r="G318" s="4">
        <v>0</v>
      </c>
      <c r="H318" s="4">
        <v>0</v>
      </c>
      <c r="I318" s="161">
        <v>421</v>
      </c>
      <c r="J318" s="161">
        <v>499</v>
      </c>
      <c r="K318" s="161">
        <v>453</v>
      </c>
      <c r="L318" s="161">
        <v>674</v>
      </c>
    </row>
    <row r="319" spans="4:12" x14ac:dyDescent="0.25">
      <c r="E319" t="s">
        <v>121</v>
      </c>
      <c r="F319" s="150">
        <f t="shared" ref="F319:L319" si="51">F315-(F317+F318)</f>
        <v>595</v>
      </c>
      <c r="G319" s="150">
        <f t="shared" si="51"/>
        <v>0</v>
      </c>
      <c r="H319" s="150">
        <f t="shared" si="51"/>
        <v>0</v>
      </c>
      <c r="I319" s="150">
        <f t="shared" si="51"/>
        <v>192</v>
      </c>
      <c r="J319" s="150">
        <f t="shared" si="51"/>
        <v>172</v>
      </c>
      <c r="K319" s="150">
        <f t="shared" si="51"/>
        <v>123</v>
      </c>
      <c r="L319" s="150">
        <f t="shared" si="51"/>
        <v>108</v>
      </c>
    </row>
    <row r="321" spans="4:13" x14ac:dyDescent="0.25">
      <c r="D321" t="s">
        <v>168</v>
      </c>
      <c r="E321" t="s">
        <v>98</v>
      </c>
      <c r="F321" s="4">
        <f>SUM(G321:L321)</f>
        <v>11814</v>
      </c>
      <c r="G321" s="4">
        <v>0</v>
      </c>
      <c r="H321" s="4">
        <v>0</v>
      </c>
      <c r="I321" s="161">
        <v>1802</v>
      </c>
      <c r="J321" s="161">
        <v>3246</v>
      </c>
      <c r="K321" s="161">
        <v>2941</v>
      </c>
      <c r="L321" s="161">
        <v>3825</v>
      </c>
    </row>
    <row r="322" spans="4:13" x14ac:dyDescent="0.25">
      <c r="D322" t="s">
        <v>168</v>
      </c>
      <c r="E322" t="s">
        <v>181</v>
      </c>
      <c r="F322" s="4">
        <f>SUM(G322:L322)</f>
        <v>1745</v>
      </c>
      <c r="G322" s="4">
        <v>0</v>
      </c>
      <c r="H322" s="4">
        <v>0</v>
      </c>
      <c r="I322" s="161">
        <v>147</v>
      </c>
      <c r="J322" s="161">
        <v>396</v>
      </c>
      <c r="K322" s="161">
        <v>475</v>
      </c>
      <c r="L322" s="161">
        <v>727</v>
      </c>
    </row>
    <row r="323" spans="4:13" x14ac:dyDescent="0.25">
      <c r="D323" t="s">
        <v>168</v>
      </c>
      <c r="E323" t="s">
        <v>123</v>
      </c>
      <c r="F323" s="4">
        <f>SUM(G323:L323)</f>
        <v>4942</v>
      </c>
      <c r="G323" s="4">
        <v>0</v>
      </c>
      <c r="H323" s="4">
        <v>0</v>
      </c>
      <c r="I323" s="161">
        <v>511</v>
      </c>
      <c r="J323" s="161">
        <v>1270</v>
      </c>
      <c r="K323" s="161">
        <v>1227</v>
      </c>
      <c r="L323" s="161">
        <v>1934</v>
      </c>
    </row>
    <row r="324" spans="4:13" x14ac:dyDescent="0.25">
      <c r="D324" t="s">
        <v>168</v>
      </c>
      <c r="E324" t="s">
        <v>125</v>
      </c>
      <c r="F324" s="4">
        <f>SUM(G324:L324)</f>
        <v>5276</v>
      </c>
      <c r="G324" s="4">
        <v>0</v>
      </c>
      <c r="H324" s="4">
        <v>0</v>
      </c>
      <c r="I324" s="161">
        <v>874</v>
      </c>
      <c r="J324" s="161">
        <v>1471</v>
      </c>
      <c r="K324" s="161">
        <v>1392</v>
      </c>
      <c r="L324" s="161">
        <v>1539</v>
      </c>
    </row>
    <row r="325" spans="4:13" x14ac:dyDescent="0.25">
      <c r="E325" t="s">
        <v>121</v>
      </c>
      <c r="F325" s="150">
        <f t="shared" ref="F325:L325" si="52">F321-(F323+F324)</f>
        <v>1596</v>
      </c>
      <c r="G325" s="150">
        <f t="shared" si="52"/>
        <v>0</v>
      </c>
      <c r="H325" s="150">
        <f t="shared" si="52"/>
        <v>0</v>
      </c>
      <c r="I325" s="150">
        <f t="shared" si="52"/>
        <v>417</v>
      </c>
      <c r="J325" s="150">
        <f t="shared" si="52"/>
        <v>505</v>
      </c>
      <c r="K325" s="150">
        <f t="shared" si="52"/>
        <v>322</v>
      </c>
      <c r="L325" s="150">
        <f t="shared" si="52"/>
        <v>352</v>
      </c>
    </row>
    <row r="327" spans="4:13" x14ac:dyDescent="0.25">
      <c r="D327" t="s">
        <v>169</v>
      </c>
      <c r="E327" t="s">
        <v>98</v>
      </c>
      <c r="F327" s="4">
        <f>SUM(G327:L327)</f>
        <v>12577</v>
      </c>
      <c r="G327" s="161">
        <v>1264</v>
      </c>
      <c r="H327" s="161">
        <v>2722</v>
      </c>
      <c r="I327" s="161">
        <v>1848</v>
      </c>
      <c r="J327" s="161">
        <v>3477</v>
      </c>
      <c r="K327" s="161">
        <v>2153</v>
      </c>
      <c r="L327" s="161">
        <v>1113</v>
      </c>
    </row>
    <row r="328" spans="4:13" x14ac:dyDescent="0.25">
      <c r="D328" t="s">
        <v>169</v>
      </c>
      <c r="E328" t="s">
        <v>181</v>
      </c>
      <c r="F328" s="4">
        <f>SUM(G328:L328)</f>
        <v>1852</v>
      </c>
      <c r="G328" s="161">
        <v>101</v>
      </c>
      <c r="H328" s="161">
        <v>341</v>
      </c>
      <c r="I328" s="161">
        <v>167</v>
      </c>
      <c r="J328" s="161">
        <v>493</v>
      </c>
      <c r="K328" s="161">
        <v>420</v>
      </c>
      <c r="L328" s="161">
        <v>330</v>
      </c>
    </row>
    <row r="329" spans="4:13" x14ac:dyDescent="0.25">
      <c r="D329" t="s">
        <v>169</v>
      </c>
      <c r="E329" t="s">
        <v>123</v>
      </c>
      <c r="F329" s="4">
        <f>SUM(G329:L329)</f>
        <v>5620</v>
      </c>
      <c r="G329" s="161">
        <v>365</v>
      </c>
      <c r="H329" s="161">
        <v>1155</v>
      </c>
      <c r="I329" s="161">
        <v>683</v>
      </c>
      <c r="J329" s="161">
        <v>1599</v>
      </c>
      <c r="K329" s="161">
        <v>1151</v>
      </c>
      <c r="L329" s="161">
        <v>667</v>
      </c>
      <c r="M329" s="186"/>
    </row>
    <row r="330" spans="4:13" x14ac:dyDescent="0.25">
      <c r="D330" t="s">
        <v>169</v>
      </c>
      <c r="E330" t="s">
        <v>125</v>
      </c>
      <c r="F330" s="4">
        <f>SUM(G330:L330)</f>
        <v>5559</v>
      </c>
      <c r="G330" s="161">
        <v>643</v>
      </c>
      <c r="H330" s="161">
        <v>1281</v>
      </c>
      <c r="I330" s="161">
        <v>812</v>
      </c>
      <c r="J330" s="161">
        <v>1563</v>
      </c>
      <c r="K330" s="161">
        <v>867</v>
      </c>
      <c r="L330" s="161">
        <v>393</v>
      </c>
    </row>
    <row r="331" spans="4:13" x14ac:dyDescent="0.25">
      <c r="E331" t="s">
        <v>121</v>
      </c>
      <c r="F331" s="150">
        <f t="shared" ref="F331:L331" si="53">F327-(F329+F330)</f>
        <v>1398</v>
      </c>
      <c r="G331" s="150">
        <f t="shared" si="53"/>
        <v>256</v>
      </c>
      <c r="H331" s="150">
        <f t="shared" si="53"/>
        <v>286</v>
      </c>
      <c r="I331" s="150">
        <f t="shared" si="53"/>
        <v>353</v>
      </c>
      <c r="J331" s="150">
        <f t="shared" si="53"/>
        <v>315</v>
      </c>
      <c r="K331" s="150">
        <f t="shared" si="53"/>
        <v>135</v>
      </c>
      <c r="L331" s="150">
        <f t="shared" si="53"/>
        <v>53</v>
      </c>
    </row>
    <row r="333" spans="4:13" x14ac:dyDescent="0.25">
      <c r="D333" t="s">
        <v>170</v>
      </c>
      <c r="E333" t="s">
        <v>98</v>
      </c>
      <c r="F333" s="4">
        <f>SUM(G333:L333)</f>
        <v>14750</v>
      </c>
      <c r="G333" s="161">
        <v>1622</v>
      </c>
      <c r="H333" s="161">
        <v>1372</v>
      </c>
      <c r="I333" s="161">
        <v>2795</v>
      </c>
      <c r="J333" s="161">
        <v>4007</v>
      </c>
      <c r="K333" s="161">
        <v>3658</v>
      </c>
      <c r="L333" s="161">
        <v>1296</v>
      </c>
    </row>
    <row r="334" spans="4:13" x14ac:dyDescent="0.25">
      <c r="D334" t="s">
        <v>170</v>
      </c>
      <c r="E334" t="s">
        <v>181</v>
      </c>
      <c r="F334" s="4">
        <f>SUM(G334:L334)</f>
        <v>2326</v>
      </c>
      <c r="G334" s="161">
        <v>214</v>
      </c>
      <c r="H334" s="161">
        <v>224</v>
      </c>
      <c r="I334" s="161">
        <v>279</v>
      </c>
      <c r="J334" s="161">
        <v>594</v>
      </c>
      <c r="K334" s="161">
        <v>684</v>
      </c>
      <c r="L334" s="161">
        <v>331</v>
      </c>
    </row>
    <row r="335" spans="4:13" x14ac:dyDescent="0.25">
      <c r="D335" t="s">
        <v>170</v>
      </c>
      <c r="E335" t="s">
        <v>123</v>
      </c>
      <c r="F335" s="4">
        <f>SUM(G335:L335)</f>
        <v>6992</v>
      </c>
      <c r="G335" s="161">
        <v>571</v>
      </c>
      <c r="H335" s="161">
        <v>547</v>
      </c>
      <c r="I335" s="161">
        <v>1037</v>
      </c>
      <c r="J335" s="161">
        <v>1965</v>
      </c>
      <c r="K335" s="161">
        <v>2022</v>
      </c>
      <c r="L335" s="161">
        <v>850</v>
      </c>
    </row>
    <row r="336" spans="4:13" x14ac:dyDescent="0.25">
      <c r="D336" t="s">
        <v>170</v>
      </c>
      <c r="E336" t="s">
        <v>125</v>
      </c>
      <c r="F336" s="4">
        <f>SUM(G336:L336)</f>
        <v>6402</v>
      </c>
      <c r="G336" s="161">
        <v>792</v>
      </c>
      <c r="H336" s="161">
        <v>692</v>
      </c>
      <c r="I336" s="161">
        <v>1337</v>
      </c>
      <c r="J336" s="161">
        <v>1720</v>
      </c>
      <c r="K336" s="161">
        <v>1448</v>
      </c>
      <c r="L336" s="161">
        <v>413</v>
      </c>
    </row>
    <row r="337" spans="4:12" x14ac:dyDescent="0.25">
      <c r="E337" t="s">
        <v>121</v>
      </c>
      <c r="F337" s="150">
        <f t="shared" ref="F337:L337" si="54">F333-(F335+F336)</f>
        <v>1356</v>
      </c>
      <c r="G337" s="150">
        <f t="shared" si="54"/>
        <v>259</v>
      </c>
      <c r="H337" s="150">
        <f t="shared" si="54"/>
        <v>133</v>
      </c>
      <c r="I337" s="150">
        <f t="shared" si="54"/>
        <v>421</v>
      </c>
      <c r="J337" s="150">
        <f t="shared" si="54"/>
        <v>322</v>
      </c>
      <c r="K337" s="150">
        <f t="shared" si="54"/>
        <v>188</v>
      </c>
      <c r="L337" s="150">
        <f t="shared" si="54"/>
        <v>33</v>
      </c>
    </row>
    <row r="339" spans="4:12" x14ac:dyDescent="0.25">
      <c r="D339" t="s">
        <v>171</v>
      </c>
      <c r="E339" t="s">
        <v>98</v>
      </c>
      <c r="F339" s="4">
        <f>SUM(G339:L339)</f>
        <v>11230</v>
      </c>
      <c r="G339" s="4">
        <v>0</v>
      </c>
      <c r="H339" s="4">
        <v>0</v>
      </c>
      <c r="I339" s="161">
        <v>1544</v>
      </c>
      <c r="J339" s="161">
        <v>3104</v>
      </c>
      <c r="K339" s="161">
        <v>3049</v>
      </c>
      <c r="L339" s="161">
        <v>3533</v>
      </c>
    </row>
    <row r="340" spans="4:12" x14ac:dyDescent="0.25">
      <c r="D340" t="s">
        <v>171</v>
      </c>
      <c r="E340" t="s">
        <v>181</v>
      </c>
      <c r="F340" s="4">
        <f>SUM(G340:L340)</f>
        <v>1777</v>
      </c>
      <c r="G340" s="4">
        <v>0</v>
      </c>
      <c r="H340" s="4">
        <v>0</v>
      </c>
      <c r="I340" s="161">
        <v>119</v>
      </c>
      <c r="J340" s="161">
        <v>426</v>
      </c>
      <c r="K340" s="161">
        <v>522</v>
      </c>
      <c r="L340" s="161">
        <v>710</v>
      </c>
    </row>
    <row r="341" spans="4:12" x14ac:dyDescent="0.25">
      <c r="D341" t="s">
        <v>171</v>
      </c>
      <c r="E341" t="s">
        <v>123</v>
      </c>
      <c r="F341" s="4">
        <f>SUM(G341:L341)</f>
        <v>5503</v>
      </c>
      <c r="G341" s="4">
        <v>0</v>
      </c>
      <c r="H341" s="4">
        <v>0</v>
      </c>
      <c r="I341" s="161">
        <v>397</v>
      </c>
      <c r="J341" s="161">
        <v>1435</v>
      </c>
      <c r="K341" s="161">
        <v>1606</v>
      </c>
      <c r="L341" s="161">
        <v>2065</v>
      </c>
    </row>
    <row r="342" spans="4:12" x14ac:dyDescent="0.25">
      <c r="D342" t="s">
        <v>171</v>
      </c>
      <c r="E342" t="s">
        <v>125</v>
      </c>
      <c r="F342" s="4">
        <f>SUM(G342:L342)</f>
        <v>4414</v>
      </c>
      <c r="G342" s="4">
        <v>0</v>
      </c>
      <c r="H342" s="4">
        <v>0</v>
      </c>
      <c r="I342" s="161">
        <v>815</v>
      </c>
      <c r="J342" s="161">
        <v>1289</v>
      </c>
      <c r="K342" s="161">
        <v>1171</v>
      </c>
      <c r="L342" s="161">
        <v>1139</v>
      </c>
    </row>
    <row r="343" spans="4:12" x14ac:dyDescent="0.25">
      <c r="E343" t="s">
        <v>121</v>
      </c>
      <c r="F343" s="150">
        <f t="shared" ref="F343:L343" si="55">F339-(F341+F342)</f>
        <v>1313</v>
      </c>
      <c r="G343" s="150">
        <f t="shared" si="55"/>
        <v>0</v>
      </c>
      <c r="H343" s="150">
        <f t="shared" si="55"/>
        <v>0</v>
      </c>
      <c r="I343" s="150">
        <f t="shared" si="55"/>
        <v>332</v>
      </c>
      <c r="J343" s="150">
        <f t="shared" si="55"/>
        <v>380</v>
      </c>
      <c r="K343" s="150">
        <f t="shared" si="55"/>
        <v>272</v>
      </c>
      <c r="L343" s="150">
        <f t="shared" si="55"/>
        <v>329</v>
      </c>
    </row>
    <row r="345" spans="4:12" x14ac:dyDescent="0.25">
      <c r="D345" t="s">
        <v>172</v>
      </c>
      <c r="E345" t="s">
        <v>98</v>
      </c>
      <c r="F345" s="4">
        <f>SUM(G345:L345)</f>
        <v>9997</v>
      </c>
      <c r="G345" s="161">
        <v>856</v>
      </c>
      <c r="H345" s="161">
        <v>2188</v>
      </c>
      <c r="I345" s="161">
        <v>1361</v>
      </c>
      <c r="J345" s="161">
        <v>2444</v>
      </c>
      <c r="K345" s="161">
        <v>2197</v>
      </c>
      <c r="L345" s="161">
        <v>951</v>
      </c>
    </row>
    <row r="346" spans="4:12" x14ac:dyDescent="0.25">
      <c r="D346" t="s">
        <v>172</v>
      </c>
      <c r="E346" t="s">
        <v>181</v>
      </c>
      <c r="F346" s="4">
        <f>SUM(G346:L346)</f>
        <v>1785</v>
      </c>
      <c r="G346" s="161">
        <v>105</v>
      </c>
      <c r="H346" s="161">
        <v>268</v>
      </c>
      <c r="I346" s="161">
        <v>222</v>
      </c>
      <c r="J346" s="161">
        <v>457</v>
      </c>
      <c r="K346" s="161">
        <v>495</v>
      </c>
      <c r="L346" s="161">
        <v>238</v>
      </c>
    </row>
    <row r="347" spans="4:12" x14ac:dyDescent="0.25">
      <c r="D347" t="s">
        <v>172</v>
      </c>
      <c r="E347" t="s">
        <v>123</v>
      </c>
      <c r="F347" s="4">
        <f>SUM(G347:L347)</f>
        <v>5590</v>
      </c>
      <c r="G347" s="161">
        <v>342</v>
      </c>
      <c r="H347" s="161">
        <v>1067</v>
      </c>
      <c r="I347" s="161">
        <v>712</v>
      </c>
      <c r="J347" s="161">
        <v>1421</v>
      </c>
      <c r="K347" s="161">
        <v>1391</v>
      </c>
      <c r="L347" s="161">
        <v>657</v>
      </c>
    </row>
    <row r="348" spans="4:12" x14ac:dyDescent="0.25">
      <c r="D348" t="s">
        <v>172</v>
      </c>
      <c r="E348" t="s">
        <v>125</v>
      </c>
      <c r="F348" s="4">
        <f>SUM(G348:L348)</f>
        <v>3733</v>
      </c>
      <c r="G348" s="161">
        <v>399</v>
      </c>
      <c r="H348" s="161">
        <v>932</v>
      </c>
      <c r="I348" s="161">
        <v>534</v>
      </c>
      <c r="J348" s="161">
        <v>884</v>
      </c>
      <c r="K348" s="161">
        <v>722</v>
      </c>
      <c r="L348" s="161">
        <v>262</v>
      </c>
    </row>
    <row r="349" spans="4:12" x14ac:dyDescent="0.25">
      <c r="E349" t="s">
        <v>121</v>
      </c>
      <c r="F349" s="150">
        <f t="shared" ref="F349:L349" si="56">F345-(F347+F348)</f>
        <v>674</v>
      </c>
      <c r="G349" s="150">
        <f t="shared" si="56"/>
        <v>115</v>
      </c>
      <c r="H349" s="150">
        <f t="shared" si="56"/>
        <v>189</v>
      </c>
      <c r="I349" s="150">
        <f t="shared" si="56"/>
        <v>115</v>
      </c>
      <c r="J349" s="150">
        <f t="shared" si="56"/>
        <v>139</v>
      </c>
      <c r="K349" s="150">
        <f t="shared" si="56"/>
        <v>84</v>
      </c>
      <c r="L349" s="150">
        <f t="shared" si="56"/>
        <v>32</v>
      </c>
    </row>
    <row r="354" spans="4:12" x14ac:dyDescent="0.25">
      <c r="D354" t="s">
        <v>173</v>
      </c>
      <c r="E354" t="s">
        <v>98</v>
      </c>
      <c r="F354" s="4">
        <f>SUM(G354:L354)</f>
        <v>5349</v>
      </c>
      <c r="G354" s="4">
        <v>0</v>
      </c>
      <c r="H354" s="4">
        <v>0</v>
      </c>
      <c r="I354" s="150">
        <v>642</v>
      </c>
      <c r="J354" s="150">
        <v>1767</v>
      </c>
      <c r="K354" s="150">
        <v>1169</v>
      </c>
      <c r="L354" s="150">
        <v>1771</v>
      </c>
    </row>
    <row r="355" spans="4:12" x14ac:dyDescent="0.25">
      <c r="D355" t="s">
        <v>173</v>
      </c>
      <c r="E355" t="s">
        <v>181</v>
      </c>
      <c r="F355" s="4">
        <f>SUM(G355:L355)</f>
        <v>666</v>
      </c>
      <c r="G355" s="4">
        <v>0</v>
      </c>
      <c r="H355" s="4">
        <v>0</v>
      </c>
      <c r="I355" s="161">
        <v>51</v>
      </c>
      <c r="J355" s="161">
        <v>151</v>
      </c>
      <c r="K355" s="161">
        <v>158</v>
      </c>
      <c r="L355" s="161">
        <v>306</v>
      </c>
    </row>
    <row r="356" spans="4:12" x14ac:dyDescent="0.25">
      <c r="D356" t="s">
        <v>173</v>
      </c>
      <c r="E356" t="s">
        <v>131</v>
      </c>
      <c r="F356" s="4">
        <f>SUM(G356:L356)</f>
        <v>2576</v>
      </c>
      <c r="G356" s="4">
        <v>0</v>
      </c>
      <c r="H356" s="4">
        <v>0</v>
      </c>
      <c r="I356" s="161">
        <v>217</v>
      </c>
      <c r="J356" s="161">
        <v>737</v>
      </c>
      <c r="K356" s="161">
        <v>638</v>
      </c>
      <c r="L356" s="161">
        <v>984</v>
      </c>
    </row>
    <row r="357" spans="4:12" x14ac:dyDescent="0.25">
      <c r="D357" t="s">
        <v>173</v>
      </c>
      <c r="E357" t="s">
        <v>133</v>
      </c>
      <c r="F357" s="4">
        <f>SUM(G357:L357)</f>
        <v>2046</v>
      </c>
      <c r="G357" s="4">
        <v>0</v>
      </c>
      <c r="H357" s="4">
        <v>0</v>
      </c>
      <c r="I357" s="150">
        <v>301</v>
      </c>
      <c r="J357" s="150">
        <v>751</v>
      </c>
      <c r="K357" s="150">
        <v>388</v>
      </c>
      <c r="L357" s="150">
        <v>606</v>
      </c>
    </row>
    <row r="358" spans="4:12" x14ac:dyDescent="0.25">
      <c r="E358" t="s">
        <v>121</v>
      </c>
      <c r="F358" s="150">
        <f t="shared" ref="F358:L358" si="57">F354-(F356+F357)</f>
        <v>727</v>
      </c>
      <c r="G358" s="150">
        <f t="shared" si="57"/>
        <v>0</v>
      </c>
      <c r="H358" s="150">
        <f t="shared" si="57"/>
        <v>0</v>
      </c>
      <c r="I358" s="150">
        <f t="shared" si="57"/>
        <v>124</v>
      </c>
      <c r="J358" s="150">
        <f t="shared" si="57"/>
        <v>279</v>
      </c>
      <c r="K358" s="150">
        <f t="shared" si="57"/>
        <v>143</v>
      </c>
      <c r="L358" s="150">
        <f t="shared" si="57"/>
        <v>181</v>
      </c>
    </row>
    <row r="360" spans="4:12" x14ac:dyDescent="0.25">
      <c r="D360" t="s">
        <v>174</v>
      </c>
      <c r="E360" t="s">
        <v>98</v>
      </c>
      <c r="F360" s="4">
        <f>SUM(G360:L360)</f>
        <v>8855</v>
      </c>
      <c r="G360" s="4">
        <v>0</v>
      </c>
      <c r="H360" s="4">
        <v>0</v>
      </c>
      <c r="I360" s="150">
        <v>1094</v>
      </c>
      <c r="J360" s="150">
        <v>2438</v>
      </c>
      <c r="K360" s="150">
        <v>1939</v>
      </c>
      <c r="L360" s="150">
        <v>3384</v>
      </c>
    </row>
    <row r="361" spans="4:12" x14ac:dyDescent="0.25">
      <c r="D361" t="s">
        <v>174</v>
      </c>
      <c r="E361" t="s">
        <v>181</v>
      </c>
      <c r="F361" s="4">
        <f>SUM(G361:L361)</f>
        <v>1166</v>
      </c>
      <c r="G361" s="4">
        <v>0</v>
      </c>
      <c r="H361" s="4">
        <v>0</v>
      </c>
      <c r="I361" s="161">
        <v>79</v>
      </c>
      <c r="J361" s="161">
        <v>229</v>
      </c>
      <c r="K361" s="161">
        <v>260</v>
      </c>
      <c r="L361" s="161">
        <v>598</v>
      </c>
    </row>
    <row r="362" spans="4:12" x14ac:dyDescent="0.25">
      <c r="D362" t="s">
        <v>174</v>
      </c>
      <c r="E362" t="s">
        <v>131</v>
      </c>
      <c r="F362" s="4">
        <f>SUM(G362:L362)</f>
        <v>3619</v>
      </c>
      <c r="G362" s="4">
        <v>0</v>
      </c>
      <c r="H362" s="4">
        <v>0</v>
      </c>
      <c r="I362" s="150">
        <v>292</v>
      </c>
      <c r="J362" s="150">
        <v>814</v>
      </c>
      <c r="K362" s="150">
        <v>863</v>
      </c>
      <c r="L362" s="150">
        <v>1650</v>
      </c>
    </row>
    <row r="363" spans="4:12" x14ac:dyDescent="0.25">
      <c r="D363" t="s">
        <v>174</v>
      </c>
      <c r="E363" t="s">
        <v>133</v>
      </c>
      <c r="F363" s="4">
        <f>SUM(G363:L363)</f>
        <v>3873</v>
      </c>
      <c r="G363" s="4">
        <v>0</v>
      </c>
      <c r="H363" s="4">
        <v>0</v>
      </c>
      <c r="I363" s="150">
        <v>515</v>
      </c>
      <c r="J363" s="150">
        <v>1157</v>
      </c>
      <c r="K363" s="150">
        <v>795</v>
      </c>
      <c r="L363" s="150">
        <v>1406</v>
      </c>
    </row>
    <row r="364" spans="4:12" x14ac:dyDescent="0.25">
      <c r="E364" t="s">
        <v>121</v>
      </c>
      <c r="F364" s="150">
        <f t="shared" ref="F364:L364" si="58">F360-(F362+F363)</f>
        <v>1363</v>
      </c>
      <c r="G364" s="150">
        <f t="shared" si="58"/>
        <v>0</v>
      </c>
      <c r="H364" s="150">
        <f t="shared" si="58"/>
        <v>0</v>
      </c>
      <c r="I364" s="150">
        <f t="shared" si="58"/>
        <v>287</v>
      </c>
      <c r="J364" s="150">
        <f t="shared" si="58"/>
        <v>467</v>
      </c>
      <c r="K364" s="150">
        <f t="shared" si="58"/>
        <v>281</v>
      </c>
      <c r="L364" s="150">
        <f t="shared" si="58"/>
        <v>328</v>
      </c>
    </row>
    <row r="366" spans="4:12" x14ac:dyDescent="0.25">
      <c r="D366" t="s">
        <v>175</v>
      </c>
      <c r="E366" t="s">
        <v>98</v>
      </c>
      <c r="F366" s="4">
        <f>SUM(G366:L366)</f>
        <v>9136</v>
      </c>
      <c r="G366" s="161">
        <v>727</v>
      </c>
      <c r="H366" s="161">
        <v>1714</v>
      </c>
      <c r="I366" s="161">
        <v>1235</v>
      </c>
      <c r="J366" s="161">
        <v>2744</v>
      </c>
      <c r="K366" s="161">
        <v>1978</v>
      </c>
      <c r="L366" s="161">
        <v>738</v>
      </c>
    </row>
    <row r="367" spans="4:12" x14ac:dyDescent="0.25">
      <c r="D367" t="s">
        <v>175</v>
      </c>
      <c r="E367" t="s">
        <v>181</v>
      </c>
      <c r="F367" s="4">
        <f>SUM(G367:L367)</f>
        <v>1540</v>
      </c>
      <c r="G367" s="161">
        <v>75</v>
      </c>
      <c r="H367" s="161">
        <v>223</v>
      </c>
      <c r="I367" s="161">
        <v>139</v>
      </c>
      <c r="J367" s="161">
        <v>467</v>
      </c>
      <c r="K367" s="161">
        <v>438</v>
      </c>
      <c r="L367" s="161">
        <v>198</v>
      </c>
    </row>
    <row r="368" spans="4:12" x14ac:dyDescent="0.25">
      <c r="D368" t="s">
        <v>175</v>
      </c>
      <c r="E368" t="s">
        <v>131</v>
      </c>
      <c r="F368" s="4">
        <f>SUM(G368:L368)</f>
        <v>4625</v>
      </c>
      <c r="G368" s="161">
        <v>265</v>
      </c>
      <c r="H368" s="161">
        <v>873</v>
      </c>
      <c r="I368" s="161">
        <v>490</v>
      </c>
      <c r="J368" s="161">
        <v>1396</v>
      </c>
      <c r="K368" s="161">
        <v>1141</v>
      </c>
      <c r="L368" s="161">
        <v>460</v>
      </c>
    </row>
    <row r="369" spans="4:12" x14ac:dyDescent="0.25">
      <c r="D369" t="s">
        <v>175</v>
      </c>
      <c r="E369" t="s">
        <v>133</v>
      </c>
      <c r="F369" s="4">
        <f>SUM(G369:L369)</f>
        <v>3621</v>
      </c>
      <c r="G369" s="161">
        <v>327</v>
      </c>
      <c r="H369" s="161">
        <v>709</v>
      </c>
      <c r="I369" s="161">
        <v>502</v>
      </c>
      <c r="J369" s="161">
        <v>1110</v>
      </c>
      <c r="K369" s="161">
        <v>729</v>
      </c>
      <c r="L369" s="161">
        <v>244</v>
      </c>
    </row>
    <row r="370" spans="4:12" x14ac:dyDescent="0.25">
      <c r="E370" t="s">
        <v>121</v>
      </c>
      <c r="F370" s="150">
        <f t="shared" ref="F370:L370" si="59">F366-(F368+F369)</f>
        <v>890</v>
      </c>
      <c r="G370" s="150">
        <f t="shared" si="59"/>
        <v>135</v>
      </c>
      <c r="H370" s="150">
        <f t="shared" si="59"/>
        <v>132</v>
      </c>
      <c r="I370" s="150">
        <f t="shared" si="59"/>
        <v>243</v>
      </c>
      <c r="J370" s="150">
        <f t="shared" si="59"/>
        <v>238</v>
      </c>
      <c r="K370" s="150">
        <f t="shared" si="59"/>
        <v>108</v>
      </c>
      <c r="L370" s="150">
        <f t="shared" si="59"/>
        <v>34</v>
      </c>
    </row>
    <row r="372" spans="4:12" x14ac:dyDescent="0.25">
      <c r="D372" t="s">
        <v>176</v>
      </c>
      <c r="E372" t="s">
        <v>98</v>
      </c>
      <c r="F372" s="4">
        <f>SUM(G372:L372)</f>
        <v>10653</v>
      </c>
      <c r="G372" s="4">
        <v>0</v>
      </c>
      <c r="H372" s="4">
        <v>0</v>
      </c>
      <c r="I372" s="161">
        <v>983</v>
      </c>
      <c r="J372" s="161">
        <v>2798</v>
      </c>
      <c r="K372" s="161">
        <v>2701</v>
      </c>
      <c r="L372" s="161">
        <v>4171</v>
      </c>
    </row>
    <row r="373" spans="4:12" x14ac:dyDescent="0.25">
      <c r="D373" t="s">
        <v>176</v>
      </c>
      <c r="E373" t="s">
        <v>181</v>
      </c>
      <c r="F373" s="4">
        <f>SUM(G373:L373)</f>
        <v>1575</v>
      </c>
      <c r="G373" s="4">
        <v>0</v>
      </c>
      <c r="H373" s="4">
        <v>0</v>
      </c>
      <c r="I373" s="161">
        <v>72</v>
      </c>
      <c r="J373" s="161">
        <v>287</v>
      </c>
      <c r="K373" s="161">
        <v>435</v>
      </c>
      <c r="L373" s="161">
        <v>781</v>
      </c>
    </row>
    <row r="374" spans="4:12" x14ac:dyDescent="0.25">
      <c r="D374" t="s">
        <v>176</v>
      </c>
      <c r="E374" t="s">
        <v>131</v>
      </c>
      <c r="F374" s="4">
        <f>SUM(G374:L374)</f>
        <v>5057</v>
      </c>
      <c r="G374" s="4">
        <v>0</v>
      </c>
      <c r="H374" s="4">
        <v>0</v>
      </c>
      <c r="I374" s="161">
        <v>305</v>
      </c>
      <c r="J374" s="161">
        <v>1069</v>
      </c>
      <c r="K374" s="161">
        <v>1365</v>
      </c>
      <c r="L374" s="161">
        <v>2318</v>
      </c>
    </row>
    <row r="375" spans="4:12" x14ac:dyDescent="0.25">
      <c r="D375" t="s">
        <v>176</v>
      </c>
      <c r="E375" t="s">
        <v>133</v>
      </c>
      <c r="F375" s="4">
        <f>SUM(G375:L375)</f>
        <v>4245</v>
      </c>
      <c r="G375" s="4">
        <v>0</v>
      </c>
      <c r="H375" s="4">
        <v>0</v>
      </c>
      <c r="I375" s="161">
        <v>468</v>
      </c>
      <c r="J375" s="161">
        <v>1262</v>
      </c>
      <c r="K375" s="161">
        <v>1007</v>
      </c>
      <c r="L375" s="161">
        <v>1508</v>
      </c>
    </row>
    <row r="376" spans="4:12" x14ac:dyDescent="0.25">
      <c r="E376" t="s">
        <v>121</v>
      </c>
      <c r="F376" s="150">
        <f t="shared" ref="F376:L376" si="60">F372-(F374+F375)</f>
        <v>1351</v>
      </c>
      <c r="G376" s="150">
        <f t="shared" si="60"/>
        <v>0</v>
      </c>
      <c r="H376" s="150">
        <f t="shared" si="60"/>
        <v>0</v>
      </c>
      <c r="I376" s="150">
        <f t="shared" si="60"/>
        <v>210</v>
      </c>
      <c r="J376" s="150">
        <f t="shared" si="60"/>
        <v>467</v>
      </c>
      <c r="K376" s="150">
        <f t="shared" si="60"/>
        <v>329</v>
      </c>
      <c r="L376" s="150">
        <f t="shared" si="60"/>
        <v>345</v>
      </c>
    </row>
    <row r="378" spans="4:12" x14ac:dyDescent="0.25">
      <c r="D378" t="s">
        <v>177</v>
      </c>
      <c r="E378" t="s">
        <v>98</v>
      </c>
      <c r="F378" s="4">
        <f>SUM(G378:L378)</f>
        <v>6535</v>
      </c>
      <c r="G378" s="161">
        <v>598</v>
      </c>
      <c r="H378" s="161">
        <v>1956</v>
      </c>
      <c r="I378" s="161">
        <v>906</v>
      </c>
      <c r="J378" s="161">
        <v>1415</v>
      </c>
      <c r="K378" s="161">
        <v>1211</v>
      </c>
      <c r="L378" s="161">
        <v>449</v>
      </c>
    </row>
    <row r="379" spans="4:12" x14ac:dyDescent="0.25">
      <c r="D379" t="s">
        <v>177</v>
      </c>
      <c r="E379" t="s">
        <v>181</v>
      </c>
      <c r="F379" s="4">
        <f>SUM(G379:L379)</f>
        <v>1048</v>
      </c>
      <c r="G379" s="161">
        <v>73</v>
      </c>
      <c r="H379" s="161">
        <v>279</v>
      </c>
      <c r="I379" s="161">
        <v>100</v>
      </c>
      <c r="J379" s="161">
        <v>227</v>
      </c>
      <c r="K379" s="161">
        <v>254</v>
      </c>
      <c r="L379" s="161">
        <v>115</v>
      </c>
    </row>
    <row r="380" spans="4:12" x14ac:dyDescent="0.25">
      <c r="D380" t="s">
        <v>177</v>
      </c>
      <c r="E380" t="s">
        <v>131</v>
      </c>
      <c r="F380" s="4">
        <f>SUM(G380:L380)</f>
        <v>3458</v>
      </c>
      <c r="G380" s="161">
        <v>242</v>
      </c>
      <c r="H380" s="161">
        <v>850</v>
      </c>
      <c r="I380" s="161">
        <v>427</v>
      </c>
      <c r="J380" s="161">
        <v>828</v>
      </c>
      <c r="K380" s="161">
        <v>791</v>
      </c>
      <c r="L380" s="161">
        <v>320</v>
      </c>
    </row>
    <row r="381" spans="4:12" x14ac:dyDescent="0.25">
      <c r="D381" t="s">
        <v>177</v>
      </c>
      <c r="E381" t="s">
        <v>133</v>
      </c>
      <c r="F381" s="4">
        <f>SUM(G381:L381)</f>
        <v>2490</v>
      </c>
      <c r="G381" s="161">
        <v>253</v>
      </c>
      <c r="H381" s="161">
        <v>907</v>
      </c>
      <c r="I381" s="161">
        <v>373</v>
      </c>
      <c r="J381" s="161">
        <v>478</v>
      </c>
      <c r="K381" s="161">
        <v>364</v>
      </c>
      <c r="L381" s="161">
        <v>115</v>
      </c>
    </row>
    <row r="382" spans="4:12" x14ac:dyDescent="0.25">
      <c r="E382" t="s">
        <v>121</v>
      </c>
      <c r="F382" s="150">
        <f t="shared" ref="F382:L382" si="61">F378-(F380+F381)</f>
        <v>587</v>
      </c>
      <c r="G382" s="150">
        <f t="shared" si="61"/>
        <v>103</v>
      </c>
      <c r="H382" s="150">
        <f t="shared" si="61"/>
        <v>199</v>
      </c>
      <c r="I382" s="150">
        <f t="shared" si="61"/>
        <v>106</v>
      </c>
      <c r="J382" s="150">
        <f t="shared" si="61"/>
        <v>109</v>
      </c>
      <c r="K382" s="150">
        <f t="shared" si="61"/>
        <v>56</v>
      </c>
      <c r="L382" s="150">
        <f t="shared" si="61"/>
        <v>14</v>
      </c>
    </row>
    <row r="384" spans="4:12" x14ac:dyDescent="0.25">
      <c r="D384" t="s">
        <v>178</v>
      </c>
      <c r="E384" t="s">
        <v>98</v>
      </c>
      <c r="F384" s="4">
        <f>SUM(G384:L384)</f>
        <v>9967</v>
      </c>
      <c r="G384" s="161">
        <v>987</v>
      </c>
      <c r="H384" s="161">
        <v>1365</v>
      </c>
      <c r="I384" s="161">
        <v>1172</v>
      </c>
      <c r="J384" s="161">
        <v>3280</v>
      </c>
      <c r="K384" s="161">
        <v>2234</v>
      </c>
      <c r="L384" s="161">
        <v>929</v>
      </c>
    </row>
    <row r="385" spans="4:12" x14ac:dyDescent="0.25">
      <c r="D385" t="s">
        <v>178</v>
      </c>
      <c r="E385" t="s">
        <v>181</v>
      </c>
      <c r="F385" s="4">
        <f>SUM(G385:L385)</f>
        <v>1623</v>
      </c>
      <c r="G385" s="161">
        <v>118</v>
      </c>
      <c r="H385" s="161">
        <v>239</v>
      </c>
      <c r="I385" s="161">
        <v>121</v>
      </c>
      <c r="J385" s="161">
        <v>517</v>
      </c>
      <c r="K385" s="161">
        <v>394</v>
      </c>
      <c r="L385" s="161">
        <v>234</v>
      </c>
    </row>
    <row r="386" spans="4:12" x14ac:dyDescent="0.25">
      <c r="D386" t="s">
        <v>178</v>
      </c>
      <c r="E386" t="s">
        <v>131</v>
      </c>
      <c r="F386" s="4">
        <f>SUM(G386:L386)</f>
        <v>4811</v>
      </c>
      <c r="G386" s="161">
        <v>376</v>
      </c>
      <c r="H386" s="161">
        <v>646</v>
      </c>
      <c r="I386" s="161">
        <v>469</v>
      </c>
      <c r="J386" s="161">
        <v>1644</v>
      </c>
      <c r="K386" s="161">
        <v>1137</v>
      </c>
      <c r="L386" s="161">
        <v>539</v>
      </c>
    </row>
    <row r="387" spans="4:12" x14ac:dyDescent="0.25">
      <c r="D387" t="s">
        <v>178</v>
      </c>
      <c r="E387" t="s">
        <v>133</v>
      </c>
      <c r="F387" s="4">
        <f>SUM(G387:L387)</f>
        <v>4141</v>
      </c>
      <c r="G387" s="161">
        <v>440</v>
      </c>
      <c r="H387" s="161">
        <v>607</v>
      </c>
      <c r="I387" s="161">
        <v>477</v>
      </c>
      <c r="J387" s="161">
        <v>1331</v>
      </c>
      <c r="K387" s="161">
        <v>941</v>
      </c>
      <c r="L387" s="161">
        <v>345</v>
      </c>
    </row>
    <row r="388" spans="4:12" x14ac:dyDescent="0.25">
      <c r="E388" t="s">
        <v>121</v>
      </c>
      <c r="F388" s="150">
        <f t="shared" ref="F388:L388" si="62">F384-(F386+F387)</f>
        <v>1015</v>
      </c>
      <c r="G388" s="150">
        <f t="shared" si="62"/>
        <v>171</v>
      </c>
      <c r="H388" s="150">
        <f t="shared" si="62"/>
        <v>112</v>
      </c>
      <c r="I388" s="150">
        <f t="shared" si="62"/>
        <v>226</v>
      </c>
      <c r="J388" s="150">
        <f t="shared" si="62"/>
        <v>305</v>
      </c>
      <c r="K388" s="150">
        <f t="shared" si="62"/>
        <v>156</v>
      </c>
      <c r="L388" s="150">
        <f t="shared" si="62"/>
        <v>45</v>
      </c>
    </row>
    <row r="390" spans="4:12" x14ac:dyDescent="0.25">
      <c r="D390" t="s">
        <v>179</v>
      </c>
      <c r="E390" t="s">
        <v>98</v>
      </c>
      <c r="F390" s="4">
        <f>SUM(G390:L390)</f>
        <v>6177</v>
      </c>
      <c r="G390" s="4">
        <v>0</v>
      </c>
      <c r="H390" s="4">
        <v>0</v>
      </c>
      <c r="I390" s="161">
        <v>808</v>
      </c>
      <c r="J390" s="161">
        <v>1723</v>
      </c>
      <c r="K390" s="161">
        <v>1379</v>
      </c>
      <c r="L390" s="161">
        <v>2267</v>
      </c>
    </row>
    <row r="391" spans="4:12" x14ac:dyDescent="0.25">
      <c r="D391" t="s">
        <v>179</v>
      </c>
      <c r="E391" t="s">
        <v>181</v>
      </c>
      <c r="F391" s="4">
        <f>SUM(G391:L391)</f>
        <v>973</v>
      </c>
      <c r="G391" s="4">
        <v>0</v>
      </c>
      <c r="H391" s="4">
        <v>0</v>
      </c>
      <c r="I391" s="161">
        <v>90</v>
      </c>
      <c r="J391" s="161">
        <v>218</v>
      </c>
      <c r="K391" s="161">
        <v>209</v>
      </c>
      <c r="L391" s="161">
        <v>456</v>
      </c>
    </row>
    <row r="392" spans="4:12" x14ac:dyDescent="0.25">
      <c r="D392" t="s">
        <v>179</v>
      </c>
      <c r="E392" t="s">
        <v>131</v>
      </c>
      <c r="F392" s="4">
        <f>SUM(G392:L392)</f>
        <v>3124</v>
      </c>
      <c r="G392" s="4">
        <v>0</v>
      </c>
      <c r="H392" s="4">
        <v>0</v>
      </c>
      <c r="I392" s="161">
        <v>338</v>
      </c>
      <c r="J392" s="161">
        <v>783</v>
      </c>
      <c r="K392" s="161">
        <v>705</v>
      </c>
      <c r="L392" s="161">
        <v>1298</v>
      </c>
    </row>
    <row r="393" spans="4:12" x14ac:dyDescent="0.25">
      <c r="D393" t="s">
        <v>179</v>
      </c>
      <c r="E393" t="s">
        <v>133</v>
      </c>
      <c r="F393" s="4">
        <f>SUM(G393:L393)</f>
        <v>2397</v>
      </c>
      <c r="G393" s="4">
        <v>0</v>
      </c>
      <c r="H393" s="4">
        <v>0</v>
      </c>
      <c r="I393" s="161">
        <v>338</v>
      </c>
      <c r="J393" s="161">
        <v>720</v>
      </c>
      <c r="K393" s="161">
        <v>534</v>
      </c>
      <c r="L393" s="161">
        <v>805</v>
      </c>
    </row>
    <row r="394" spans="4:12" x14ac:dyDescent="0.25">
      <c r="E394" t="s">
        <v>121</v>
      </c>
      <c r="F394" s="150">
        <f t="shared" ref="F394:L394" si="63">F390-(F392+F393)</f>
        <v>656</v>
      </c>
      <c r="G394" s="150">
        <f t="shared" si="63"/>
        <v>0</v>
      </c>
      <c r="H394" s="150">
        <f t="shared" si="63"/>
        <v>0</v>
      </c>
      <c r="I394" s="150">
        <f t="shared" si="63"/>
        <v>132</v>
      </c>
      <c r="J394" s="150">
        <f t="shared" si="63"/>
        <v>220</v>
      </c>
      <c r="K394" s="150">
        <f t="shared" si="63"/>
        <v>140</v>
      </c>
      <c r="L394" s="150">
        <f t="shared" si="63"/>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2020 NZ vs decile </vt:lpstr>
      <vt:lpstr>Yr by Yr trend ALL NZ</vt:lpstr>
      <vt:lpstr>2019 NZ vs decile</vt:lpstr>
      <vt:lpstr>2018 NZ vs decile</vt:lpstr>
      <vt:lpstr>2017 NZ vs decile</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Thrasher</dc:creator>
  <cp:lastModifiedBy>Thrasher, David</cp:lastModifiedBy>
  <dcterms:created xsi:type="dcterms:W3CDTF">2018-01-15T07:18:59Z</dcterms:created>
  <dcterms:modified xsi:type="dcterms:W3CDTF">2021-01-27T19:03:28Z</dcterms:modified>
</cp:coreProperties>
</file>